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105" windowWidth="24000" windowHeight="6720" tabRatio="809" activeTab="2"/>
  </bookViews>
  <sheets>
    <sheet name="Титульный лист" sheetId="23" r:id="rId1"/>
    <sheet name="Оглавление" sheetId="31" r:id="rId2"/>
    <sheet name="01.01.2022" sheetId="133" r:id="rId3"/>
  </sheets>
  <definedNames>
    <definedName name="_xlnm._FilterDatabase" localSheetId="2" hidden="1">'01.01.2022'!$B$1:$E$1847</definedName>
    <definedName name="_xlnm.Print_Area" localSheetId="2">'01.01.2022'!$A$1:$F$1172</definedName>
    <definedName name="_xlnm.Print_Area" localSheetId="1">Оглавление!$A$1:$H$36</definedName>
  </definedNames>
  <calcPr calcId="145621"/>
</workbook>
</file>

<file path=xl/calcChain.xml><?xml version="1.0" encoding="utf-8"?>
<calcChain xmlns="http://schemas.openxmlformats.org/spreadsheetml/2006/main">
  <c r="E1142" i="133" l="1"/>
  <c r="E1099" i="133"/>
  <c r="E522" i="133"/>
  <c r="E942" i="133"/>
  <c r="E904" i="133"/>
  <c r="A524" i="133"/>
  <c r="A525" i="133" s="1"/>
  <c r="A526" i="133" s="1"/>
  <c r="A527" i="133" l="1"/>
  <c r="A528" i="133" s="1"/>
  <c r="A529" i="133" s="1"/>
  <c r="A530" i="133" s="1"/>
  <c r="E537" i="133"/>
  <c r="E531" i="133"/>
  <c r="E517" i="133"/>
  <c r="E512" i="133"/>
  <c r="E504" i="133"/>
  <c r="E490" i="133"/>
  <c r="E475" i="133"/>
  <c r="E465" i="133"/>
  <c r="E457" i="133"/>
  <c r="E452" i="133"/>
  <c r="E445" i="133"/>
  <c r="E435" i="133"/>
  <c r="E406" i="133"/>
  <c r="E404" i="133" s="1"/>
  <c r="E396" i="133"/>
  <c r="E384" i="133"/>
  <c r="E381" i="133"/>
  <c r="E367" i="133"/>
  <c r="E356" i="133"/>
  <c r="E339" i="133"/>
  <c r="E328" i="133"/>
  <c r="E317" i="133"/>
  <c r="E310" i="133"/>
  <c r="E302" i="133"/>
  <c r="E295" i="133"/>
  <c r="E244" i="133"/>
  <c r="E501" i="133" l="1"/>
  <c r="E294" i="133"/>
  <c r="E292" i="133" s="1"/>
  <c r="E434" i="133"/>
  <c r="E268" i="133" l="1"/>
  <c r="E264" i="133"/>
  <c r="E259" i="133"/>
  <c r="E205" i="133"/>
  <c r="E187" i="133"/>
  <c r="E166" i="133"/>
  <c r="E146" i="133"/>
  <c r="E116" i="133"/>
  <c r="E92" i="133"/>
  <c r="E84" i="133"/>
  <c r="E75" i="133"/>
  <c r="E68" i="133"/>
  <c r="E63" i="133"/>
  <c r="E57" i="133"/>
  <c r="E53" i="133"/>
  <c r="E47" i="133"/>
  <c r="E42" i="133"/>
  <c r="E41" i="133" l="1"/>
  <c r="E40" i="133" s="1"/>
  <c r="E91" i="133"/>
  <c r="E90" i="133" s="1"/>
  <c r="E834" i="133" l="1"/>
  <c r="E833" i="133" s="1"/>
  <c r="E32" i="133" l="1"/>
  <c r="E1020" i="133" l="1"/>
  <c r="E969" i="133" l="1"/>
  <c r="E839" i="133" l="1"/>
  <c r="E899" i="133" l="1"/>
  <c r="E743" i="133" l="1"/>
  <c r="E946" i="133" l="1"/>
  <c r="E1162" i="133" l="1"/>
  <c r="E1153" i="133"/>
  <c r="E1140" i="133"/>
  <c r="E1130" i="133"/>
  <c r="E1128" i="133"/>
  <c r="E1120" i="133"/>
  <c r="E1097" i="133"/>
  <c r="E1094" i="133"/>
  <c r="E1088" i="133"/>
  <c r="E1082" i="133"/>
  <c r="E1080" i="133"/>
  <c r="E1068" i="133"/>
  <c r="E1062" i="133"/>
  <c r="E1058" i="133"/>
  <c r="E1053" i="133"/>
  <c r="E1049" i="133"/>
  <c r="E1046" i="133"/>
  <c r="E1044" i="133"/>
  <c r="E1041" i="133"/>
  <c r="E1007" i="133"/>
  <c r="E1000" i="133"/>
  <c r="E996" i="133"/>
  <c r="E994" i="133"/>
  <c r="E991" i="133"/>
  <c r="E985" i="133"/>
  <c r="E983" i="133"/>
  <c r="E978" i="133"/>
  <c r="E973" i="133"/>
  <c r="E962" i="133"/>
  <c r="E956" i="133"/>
  <c r="E953" i="133"/>
  <c r="E950" i="133"/>
  <c r="E948" i="133"/>
  <c r="E940" i="133"/>
  <c r="E937" i="133"/>
  <c r="E934" i="133"/>
  <c r="E931" i="133"/>
  <c r="E922" i="133"/>
  <c r="E919" i="133"/>
  <c r="E915" i="133"/>
  <c r="E911" i="133"/>
  <c r="E909" i="133"/>
  <c r="E896" i="133"/>
  <c r="E894" i="133"/>
  <c r="E889" i="133"/>
  <c r="E860" i="133"/>
  <c r="E851" i="133"/>
  <c r="E829" i="133"/>
  <c r="E825" i="133"/>
  <c r="E816" i="133"/>
  <c r="E809" i="133"/>
  <c r="E807" i="133"/>
  <c r="E803" i="133"/>
  <c r="E800" i="133"/>
  <c r="E790" i="133"/>
  <c r="E787" i="133"/>
  <c r="E779" i="133"/>
  <c r="E775" i="133"/>
  <c r="E770" i="133"/>
  <c r="E766" i="133"/>
  <c r="E761" i="133"/>
  <c r="E739" i="133"/>
  <c r="E733" i="133"/>
  <c r="E729" i="133"/>
  <c r="E722" i="133"/>
  <c r="E719" i="133"/>
  <c r="E695" i="133"/>
  <c r="E693" i="133"/>
  <c r="E690" i="133"/>
  <c r="E687" i="133"/>
  <c r="E684" i="133"/>
  <c r="E999" i="133" l="1"/>
  <c r="A862" i="133" l="1"/>
  <c r="A1055" i="133"/>
  <c r="A1056" i="133" s="1"/>
  <c r="A1057" i="133" s="1"/>
  <c r="E548" i="133" l="1"/>
  <c r="E24" i="133" l="1"/>
  <c r="E648" i="133" l="1"/>
  <c r="E623" i="133"/>
  <c r="E599" i="133"/>
  <c r="A838" i="133" l="1"/>
  <c r="A1051" i="133" l="1"/>
  <c r="A1052" i="133" s="1"/>
  <c r="A955" i="133" l="1"/>
  <c r="E656" i="133" l="1"/>
  <c r="A901" i="133" l="1"/>
  <c r="A902" i="133" s="1"/>
  <c r="A903" i="133" s="1"/>
  <c r="A921" i="133" l="1"/>
  <c r="E1025" i="133" l="1"/>
  <c r="E1022" i="133" s="1"/>
  <c r="A1024" i="133"/>
  <c r="A1025" i="133" s="1"/>
  <c r="A1029" i="133" s="1"/>
  <c r="A1030" i="133" l="1"/>
  <c r="A1031" i="133" s="1"/>
  <c r="A1032" i="133" s="1"/>
  <c r="A1033" i="133" l="1"/>
  <c r="A1034" i="133" s="1"/>
  <c r="A1035" i="133" s="1"/>
  <c r="A1036" i="133" s="1"/>
  <c r="A1037" i="133" s="1"/>
  <c r="A1038" i="133" s="1"/>
  <c r="A1039" i="133" s="1"/>
  <c r="A1040" i="133" s="1"/>
  <c r="A745" i="133" l="1"/>
  <c r="A746" i="133" s="1"/>
  <c r="A747" i="133" s="1"/>
  <c r="A863" i="133"/>
  <c r="A864" i="133" s="1"/>
  <c r="A865" i="133" s="1"/>
  <c r="E782" i="133"/>
  <c r="E781" i="133" s="1"/>
  <c r="E672" i="133"/>
  <c r="E667" i="133"/>
  <c r="E635" i="133"/>
  <c r="E613" i="133"/>
  <c r="E585" i="133"/>
  <c r="E555" i="133"/>
  <c r="E567" i="133"/>
  <c r="E572" i="133"/>
  <c r="E580" i="133"/>
  <c r="A1170" i="133"/>
  <c r="A1171" i="133" s="1"/>
  <c r="A1172" i="133" s="1"/>
  <c r="A980" i="133"/>
  <c r="A981" i="133" s="1"/>
  <c r="A982" i="133" s="1"/>
  <c r="A1155" i="133"/>
  <c r="A1156" i="133" s="1"/>
  <c r="A1157" i="133" s="1"/>
  <c r="A1158" i="133" s="1"/>
  <c r="A1159" i="133" s="1"/>
  <c r="A1160" i="133" s="1"/>
  <c r="A1161" i="133" s="1"/>
  <c r="A1144" i="133"/>
  <c r="A1145" i="133" s="1"/>
  <c r="A1146" i="133" s="1"/>
  <c r="A1132" i="133"/>
  <c r="A1133" i="133" s="1"/>
  <c r="A1134" i="133" s="1"/>
  <c r="A1135" i="133" s="1"/>
  <c r="A1136" i="133" s="1"/>
  <c r="A1137" i="133" s="1"/>
  <c r="A1138" i="133" s="1"/>
  <c r="A1139" i="133" s="1"/>
  <c r="A1122" i="133"/>
  <c r="A1123" i="133" s="1"/>
  <c r="A1124" i="133" s="1"/>
  <c r="A1125" i="133" s="1"/>
  <c r="A1126" i="133" s="1"/>
  <c r="A1127" i="133" s="1"/>
  <c r="A1101" i="133"/>
  <c r="A1102" i="133" s="1"/>
  <c r="A1103" i="133" s="1"/>
  <c r="A1104" i="133" s="1"/>
  <c r="A1105" i="133" s="1"/>
  <c r="A1106" i="133" s="1"/>
  <c r="A1096" i="133"/>
  <c r="A1090" i="133"/>
  <c r="A1091" i="133" s="1"/>
  <c r="A1092" i="133" s="1"/>
  <c r="A1093" i="133" s="1"/>
  <c r="A1084" i="133"/>
  <c r="A1085" i="133" s="1"/>
  <c r="A1086" i="133" s="1"/>
  <c r="A1087" i="133" s="1"/>
  <c r="A1070" i="133"/>
  <c r="A1071" i="133" s="1"/>
  <c r="A1072" i="133" s="1"/>
  <c r="A1064" i="133"/>
  <c r="A1065" i="133" s="1"/>
  <c r="A1066" i="133" s="1"/>
  <c r="A1067" i="133" s="1"/>
  <c r="A1060" i="133"/>
  <c r="A1061" i="133" s="1"/>
  <c r="A1048" i="133"/>
  <c r="A1043" i="133"/>
  <c r="A1009" i="133"/>
  <c r="A1010" i="133" s="1"/>
  <c r="A1011" i="133" s="1"/>
  <c r="A1002" i="133"/>
  <c r="A1003" i="133" s="1"/>
  <c r="A1004" i="133" s="1"/>
  <c r="A1005" i="133" s="1"/>
  <c r="A1006" i="133" s="1"/>
  <c r="A998" i="133"/>
  <c r="A993" i="133"/>
  <c r="A987" i="133"/>
  <c r="A988" i="133" s="1"/>
  <c r="A989" i="133" s="1"/>
  <c r="A990" i="133" s="1"/>
  <c r="A975" i="133"/>
  <c r="A976" i="133" s="1"/>
  <c r="A977" i="133" s="1"/>
  <c r="A971" i="133"/>
  <c r="A972" i="133" s="1"/>
  <c r="A964" i="133"/>
  <c r="A965" i="133" s="1"/>
  <c r="A966" i="133" s="1"/>
  <c r="A967" i="133" s="1"/>
  <c r="A968" i="133" s="1"/>
  <c r="A958" i="133"/>
  <c r="A952" i="133"/>
  <c r="A944" i="133"/>
  <c r="A945" i="133" s="1"/>
  <c r="A939" i="133"/>
  <c r="A936" i="133"/>
  <c r="A933" i="133"/>
  <c r="A924" i="133"/>
  <c r="A925" i="133" s="1"/>
  <c r="A926" i="133" s="1"/>
  <c r="A927" i="133" s="1"/>
  <c r="A928" i="133" s="1"/>
  <c r="A929" i="133" s="1"/>
  <c r="A930" i="133" s="1"/>
  <c r="A917" i="133"/>
  <c r="A918" i="133" s="1"/>
  <c r="A913" i="133"/>
  <c r="A914" i="133" s="1"/>
  <c r="A906" i="133"/>
  <c r="A907" i="133" s="1"/>
  <c r="A908" i="133" s="1"/>
  <c r="A891" i="133"/>
  <c r="A892" i="133" s="1"/>
  <c r="A893" i="133" s="1"/>
  <c r="A853" i="133"/>
  <c r="A854" i="133" s="1"/>
  <c r="A855" i="133" s="1"/>
  <c r="A856" i="133" s="1"/>
  <c r="A857" i="133" s="1"/>
  <c r="A858" i="133" s="1"/>
  <c r="A859" i="133" s="1"/>
  <c r="A841" i="133"/>
  <c r="A842" i="133" s="1"/>
  <c r="A843" i="133" s="1"/>
  <c r="A844" i="133" s="1"/>
  <c r="A845" i="133" s="1"/>
  <c r="A846" i="133" s="1"/>
  <c r="A847" i="133" s="1"/>
  <c r="A848" i="133" s="1"/>
  <c r="A849" i="133" s="1"/>
  <c r="A850" i="133" s="1"/>
  <c r="A832" i="133"/>
  <c r="A827" i="133"/>
  <c r="A828" i="133" s="1"/>
  <c r="A818" i="133"/>
  <c r="A819" i="133" s="1"/>
  <c r="A820" i="133" s="1"/>
  <c r="A821" i="133" s="1"/>
  <c r="A822" i="133" s="1"/>
  <c r="A823" i="133" s="1"/>
  <c r="A824" i="133" s="1"/>
  <c r="A811" i="133"/>
  <c r="A812" i="133" s="1"/>
  <c r="A813" i="133" s="1"/>
  <c r="A814" i="133" s="1"/>
  <c r="A815" i="133" s="1"/>
  <c r="A805" i="133"/>
  <c r="A806" i="133" s="1"/>
  <c r="A802" i="133"/>
  <c r="A792" i="133"/>
  <c r="A793" i="133" s="1"/>
  <c r="A794" i="133" s="1"/>
  <c r="A795" i="133" s="1"/>
  <c r="A796" i="133" s="1"/>
  <c r="A797" i="133" s="1"/>
  <c r="A798" i="133" s="1"/>
  <c r="A799" i="133" s="1"/>
  <c r="A789" i="133"/>
  <c r="A786" i="133"/>
  <c r="A777" i="133"/>
  <c r="A778" i="133" s="1"/>
  <c r="A772" i="133"/>
  <c r="A773" i="133" s="1"/>
  <c r="A774" i="133" s="1"/>
  <c r="A768" i="133"/>
  <c r="A769" i="133" s="1"/>
  <c r="A763" i="133"/>
  <c r="A764" i="133" s="1"/>
  <c r="A765" i="133" s="1"/>
  <c r="A741" i="133"/>
  <c r="A742" i="133" s="1"/>
  <c r="A735" i="133"/>
  <c r="A736" i="133" s="1"/>
  <c r="A737" i="133" s="1"/>
  <c r="A738" i="133" s="1"/>
  <c r="A731" i="133"/>
  <c r="A732" i="133" s="1"/>
  <c r="A724" i="133"/>
  <c r="A725" i="133" s="1"/>
  <c r="A726" i="133" s="1"/>
  <c r="A727" i="133" s="1"/>
  <c r="A728" i="133" s="1"/>
  <c r="A721" i="133"/>
  <c r="A697" i="133"/>
  <c r="A698" i="133" s="1"/>
  <c r="A692" i="133"/>
  <c r="A689" i="133"/>
  <c r="A686" i="133"/>
  <c r="A674" i="133"/>
  <c r="A675" i="133" s="1"/>
  <c r="A676" i="133" s="1"/>
  <c r="A677" i="133" s="1"/>
  <c r="A637" i="133"/>
  <c r="A638" i="133" s="1"/>
  <c r="A639" i="133" s="1"/>
  <c r="A640" i="133" s="1"/>
  <c r="A641" i="133" s="1"/>
  <c r="A642" i="133" s="1"/>
  <c r="A643" i="133" s="1"/>
  <c r="A644" i="133" s="1"/>
  <c r="A645" i="133" s="1"/>
  <c r="A646" i="133" s="1"/>
  <c r="A647" i="133" s="1"/>
  <c r="A625" i="133"/>
  <c r="A626" i="133" s="1"/>
  <c r="A627" i="133" s="1"/>
  <c r="A628" i="133" s="1"/>
  <c r="A629" i="133" s="1"/>
  <c r="A630" i="133" s="1"/>
  <c r="A631" i="133" s="1"/>
  <c r="A632" i="133" s="1"/>
  <c r="A633" i="133" s="1"/>
  <c r="A634" i="133" s="1"/>
  <c r="A615" i="133"/>
  <c r="A616" i="133" s="1"/>
  <c r="A617" i="133" s="1"/>
  <c r="A618" i="133" s="1"/>
  <c r="A619" i="133" s="1"/>
  <c r="A620" i="133" s="1"/>
  <c r="A621" i="133" s="1"/>
  <c r="A622" i="133" s="1"/>
  <c r="A601" i="133"/>
  <c r="A602" i="133" s="1"/>
  <c r="A603" i="133" s="1"/>
  <c r="A604" i="133" s="1"/>
  <c r="A605" i="133" s="1"/>
  <c r="A587" i="133"/>
  <c r="A588" i="133" s="1"/>
  <c r="A589" i="133" s="1"/>
  <c r="A590" i="133" s="1"/>
  <c r="A591" i="133" s="1"/>
  <c r="A592" i="133" s="1"/>
  <c r="A593" i="133" s="1"/>
  <c r="A594" i="133" s="1"/>
  <c r="A595" i="133" s="1"/>
  <c r="A582" i="133"/>
  <c r="A583" i="133" s="1"/>
  <c r="A584" i="133" s="1"/>
  <c r="A574" i="133"/>
  <c r="A575" i="133" s="1"/>
  <c r="A576" i="133" s="1"/>
  <c r="A577" i="133" s="1"/>
  <c r="A578" i="133" s="1"/>
  <c r="A579" i="133" s="1"/>
  <c r="A569" i="133"/>
  <c r="A570" i="133" s="1"/>
  <c r="A571" i="133" s="1"/>
  <c r="A557" i="133"/>
  <c r="A558" i="133" s="1"/>
  <c r="A559" i="133" s="1"/>
  <c r="A560" i="133" s="1"/>
  <c r="A561" i="133" s="1"/>
  <c r="A562" i="133" s="1"/>
  <c r="A563" i="133" s="1"/>
  <c r="A564" i="133" s="1"/>
  <c r="A565" i="133" s="1"/>
  <c r="A566" i="133" s="1"/>
  <c r="A550" i="133"/>
  <c r="A551" i="133" s="1"/>
  <c r="A552" i="133" s="1"/>
  <c r="A553" i="133" s="1"/>
  <c r="A554" i="133" s="1"/>
  <c r="A539" i="133"/>
  <c r="A540" i="133" s="1"/>
  <c r="A541" i="133" s="1"/>
  <c r="A542" i="133" s="1"/>
  <c r="A543" i="133" s="1"/>
  <c r="A533" i="133"/>
  <c r="A534" i="133" s="1"/>
  <c r="A535" i="133" s="1"/>
  <c r="A536" i="133" s="1"/>
  <c r="A519" i="133"/>
  <c r="A520" i="133" s="1"/>
  <c r="A521" i="133" s="1"/>
  <c r="A514" i="133"/>
  <c r="A515" i="133" s="1"/>
  <c r="A516" i="133" s="1"/>
  <c r="A506" i="133"/>
  <c r="A507" i="133" s="1"/>
  <c r="A508" i="133" s="1"/>
  <c r="A509" i="133" s="1"/>
  <c r="A510" i="133" s="1"/>
  <c r="A511" i="133" s="1"/>
  <c r="A494" i="133"/>
  <c r="A477" i="133"/>
  <c r="A478" i="133" s="1"/>
  <c r="A479" i="133" s="1"/>
  <c r="A480" i="133" s="1"/>
  <c r="A481" i="133" s="1"/>
  <c r="A482" i="133" s="1"/>
  <c r="A483" i="133" s="1"/>
  <c r="A484" i="133" s="1"/>
  <c r="A485" i="133" s="1"/>
  <c r="A486" i="133" s="1"/>
  <c r="A487" i="133" s="1"/>
  <c r="A488" i="133" s="1"/>
  <c r="A489" i="133" s="1"/>
  <c r="A469" i="133"/>
  <c r="A470" i="133" s="1"/>
  <c r="A471" i="133" s="1"/>
  <c r="A472" i="133" s="1"/>
  <c r="A473" i="133" s="1"/>
  <c r="A474" i="133" s="1"/>
  <c r="A461" i="133"/>
  <c r="A462" i="133" s="1"/>
  <c r="A463" i="133" s="1"/>
  <c r="A464" i="133" s="1"/>
  <c r="A454" i="133"/>
  <c r="A455" i="133" s="1"/>
  <c r="A456" i="133" s="1"/>
  <c r="A449" i="133"/>
  <c r="A450" i="133" s="1"/>
  <c r="A451" i="133" s="1"/>
  <c r="A408" i="133"/>
  <c r="A409" i="133" s="1"/>
  <c r="A410" i="133" s="1"/>
  <c r="A411" i="133" s="1"/>
  <c r="A412" i="133" s="1"/>
  <c r="A413" i="133" s="1"/>
  <c r="A369" i="133"/>
  <c r="A358" i="133"/>
  <c r="A359" i="133" s="1"/>
  <c r="A360" i="133" s="1"/>
  <c r="A361" i="133" s="1"/>
  <c r="A362" i="133" s="1"/>
  <c r="A363" i="133" s="1"/>
  <c r="A364" i="133" s="1"/>
  <c r="A365" i="133" s="1"/>
  <c r="A366" i="133" s="1"/>
  <c r="A341" i="133"/>
  <c r="A330" i="133"/>
  <c r="A331" i="133" s="1"/>
  <c r="A332" i="133" s="1"/>
  <c r="A333" i="133" s="1"/>
  <c r="A334" i="133" s="1"/>
  <c r="A335" i="133" s="1"/>
  <c r="A336" i="133" s="1"/>
  <c r="A337" i="133" s="1"/>
  <c r="A338" i="133" s="1"/>
  <c r="A319" i="133"/>
  <c r="A320" i="133" s="1"/>
  <c r="A321" i="133" s="1"/>
  <c r="A322" i="133" s="1"/>
  <c r="A323" i="133" s="1"/>
  <c r="A324" i="133" s="1"/>
  <c r="A325" i="133" s="1"/>
  <c r="A326" i="133" s="1"/>
  <c r="A327" i="133" s="1"/>
  <c r="A312" i="133"/>
  <c r="A313" i="133" s="1"/>
  <c r="A314" i="133" s="1"/>
  <c r="A315" i="133" s="1"/>
  <c r="A316" i="133" s="1"/>
  <c r="A304" i="133"/>
  <c r="A305" i="133" s="1"/>
  <c r="A306" i="133" s="1"/>
  <c r="A307" i="133" s="1"/>
  <c r="A308" i="133" s="1"/>
  <c r="A309" i="133" s="1"/>
  <c r="A297" i="133"/>
  <c r="A298" i="133" s="1"/>
  <c r="A299" i="133" s="1"/>
  <c r="A300" i="133" s="1"/>
  <c r="A301" i="133" s="1"/>
  <c r="A281" i="133"/>
  <c r="A282" i="133" s="1"/>
  <c r="A283" i="133" s="1"/>
  <c r="A284" i="133" s="1"/>
  <c r="A285" i="133" s="1"/>
  <c r="A249" i="133"/>
  <c r="A250" i="133" s="1"/>
  <c r="A251" i="133" s="1"/>
  <c r="A252" i="133" s="1"/>
  <c r="A253" i="133" s="1"/>
  <c r="A254" i="133" s="1"/>
  <c r="A207" i="133"/>
  <c r="A208" i="133" s="1"/>
  <c r="A209" i="133" s="1"/>
  <c r="A210" i="133" s="1"/>
  <c r="A211" i="133" s="1"/>
  <c r="A212" i="133" s="1"/>
  <c r="A213" i="133" s="1"/>
  <c r="A214" i="133" s="1"/>
  <c r="A215" i="133" s="1"/>
  <c r="A216" i="133" s="1"/>
  <c r="A217" i="133" s="1"/>
  <c r="A218" i="133" s="1"/>
  <c r="A219" i="133" s="1"/>
  <c r="A220" i="133" s="1"/>
  <c r="A221" i="133" s="1"/>
  <c r="A222" i="133" s="1"/>
  <c r="A223" i="133" s="1"/>
  <c r="A224" i="133" s="1"/>
  <c r="A225" i="133" s="1"/>
  <c r="A226" i="133" s="1"/>
  <c r="A227" i="133" s="1"/>
  <c r="A228" i="133" s="1"/>
  <c r="A229" i="133" s="1"/>
  <c r="A230" i="133" s="1"/>
  <c r="A231" i="133" s="1"/>
  <c r="A232" i="133" s="1"/>
  <c r="A233" i="133" s="1"/>
  <c r="A234" i="133" s="1"/>
  <c r="A235" i="133" s="1"/>
  <c r="A236" i="133" s="1"/>
  <c r="A237" i="133" s="1"/>
  <c r="A238" i="133" s="1"/>
  <c r="A239" i="133" s="1"/>
  <c r="A240" i="133" s="1"/>
  <c r="A241" i="133" s="1"/>
  <c r="A242" i="133" s="1"/>
  <c r="A243" i="133" s="1"/>
  <c r="A189" i="133"/>
  <c r="A190" i="133" s="1"/>
  <c r="A191" i="133" s="1"/>
  <c r="A192" i="133" s="1"/>
  <c r="A193" i="133" s="1"/>
  <c r="A194" i="133" s="1"/>
  <c r="A195" i="133" s="1"/>
  <c r="A196" i="133" s="1"/>
  <c r="A197" i="133" s="1"/>
  <c r="A198" i="133" s="1"/>
  <c r="A199" i="133" s="1"/>
  <c r="A200" i="133" s="1"/>
  <c r="A201" i="133" s="1"/>
  <c r="A202" i="133" s="1"/>
  <c r="A203" i="133" s="1"/>
  <c r="A204" i="133" s="1"/>
  <c r="A168" i="133"/>
  <c r="A169" i="133" s="1"/>
  <c r="A170" i="133" s="1"/>
  <c r="A171" i="133" s="1"/>
  <c r="A172" i="133" s="1"/>
  <c r="A173" i="133" s="1"/>
  <c r="A174" i="133" s="1"/>
  <c r="A175" i="133" s="1"/>
  <c r="A176" i="133" s="1"/>
  <c r="A177" i="133" s="1"/>
  <c r="A178" i="133" s="1"/>
  <c r="A179" i="133" s="1"/>
  <c r="A180" i="133" s="1"/>
  <c r="A181" i="133" s="1"/>
  <c r="A182" i="133" s="1"/>
  <c r="A183" i="133" s="1"/>
  <c r="A184" i="133" s="1"/>
  <c r="A185" i="133" s="1"/>
  <c r="A186" i="133" s="1"/>
  <c r="A148" i="133"/>
  <c r="A149" i="133" s="1"/>
  <c r="A150" i="133" s="1"/>
  <c r="A151" i="133" s="1"/>
  <c r="A152" i="133" s="1"/>
  <c r="A153" i="133" s="1"/>
  <c r="A154" i="133" s="1"/>
  <c r="A155" i="133" s="1"/>
  <c r="A156" i="133" s="1"/>
  <c r="A157" i="133" s="1"/>
  <c r="A158" i="133" s="1"/>
  <c r="A159" i="133" s="1"/>
  <c r="A160" i="133" s="1"/>
  <c r="A161" i="133" s="1"/>
  <c r="A162" i="133" s="1"/>
  <c r="A163" i="133" s="1"/>
  <c r="A164" i="133" s="1"/>
  <c r="A165" i="133" s="1"/>
  <c r="A118" i="133"/>
  <c r="A119" i="133" s="1"/>
  <c r="A120" i="133" s="1"/>
  <c r="A121" i="133" s="1"/>
  <c r="A122" i="133" s="1"/>
  <c r="A123" i="133" s="1"/>
  <c r="A124" i="133" s="1"/>
  <c r="A125" i="133" s="1"/>
  <c r="A126" i="133" s="1"/>
  <c r="A127" i="133" s="1"/>
  <c r="A128" i="133" s="1"/>
  <c r="A129" i="133" s="1"/>
  <c r="A130" i="133" s="1"/>
  <c r="A131" i="133" s="1"/>
  <c r="A132" i="133" s="1"/>
  <c r="A133" i="133" s="1"/>
  <c r="A134" i="133" s="1"/>
  <c r="A94" i="133"/>
  <c r="A95" i="133" s="1"/>
  <c r="A96" i="133" s="1"/>
  <c r="A97" i="133" s="1"/>
  <c r="A98" i="133" s="1"/>
  <c r="A99" i="133" s="1"/>
  <c r="A100" i="133" s="1"/>
  <c r="A101" i="133" s="1"/>
  <c r="A102" i="133" s="1"/>
  <c r="A103" i="133" s="1"/>
  <c r="A104" i="133" s="1"/>
  <c r="A105" i="133" s="1"/>
  <c r="A106" i="133" s="1"/>
  <c r="A107" i="133" s="1"/>
  <c r="A108" i="133" s="1"/>
  <c r="A109" i="133" s="1"/>
  <c r="A110" i="133" s="1"/>
  <c r="A111" i="133" s="1"/>
  <c r="A112" i="133" s="1"/>
  <c r="A113" i="133" s="1"/>
  <c r="A114" i="133" s="1"/>
  <c r="A115" i="133" s="1"/>
  <c r="A86" i="133"/>
  <c r="A87" i="133" s="1"/>
  <c r="A88" i="133" s="1"/>
  <c r="A89" i="133" s="1"/>
  <c r="A77" i="133"/>
  <c r="A70" i="133"/>
  <c r="A71" i="133" s="1"/>
  <c r="A72" i="133" s="1"/>
  <c r="A73" i="133" s="1"/>
  <c r="A74" i="133" s="1"/>
  <c r="A65" i="133"/>
  <c r="A66" i="133" s="1"/>
  <c r="A67" i="133" s="1"/>
  <c r="A59" i="133"/>
  <c r="A60" i="133" s="1"/>
  <c r="A61" i="133" s="1"/>
  <c r="A62" i="133" s="1"/>
  <c r="A55" i="133"/>
  <c r="A56" i="133" s="1"/>
  <c r="A49" i="133"/>
  <c r="A50" i="133" s="1"/>
  <c r="A51" i="133" s="1"/>
  <c r="A52" i="133" s="1"/>
  <c r="A44" i="133"/>
  <c r="A45" i="133" s="1"/>
  <c r="A46" i="133" s="1"/>
  <c r="A17" i="133"/>
  <c r="A1147" i="133" l="1"/>
  <c r="A1148" i="133" s="1"/>
  <c r="A1149" i="133" s="1"/>
  <c r="A1150" i="133" s="1"/>
  <c r="A1151" i="133" s="1"/>
  <c r="A1152" i="133" s="1"/>
  <c r="E545" i="133"/>
  <c r="E544" i="133" s="1"/>
  <c r="A135" i="133"/>
  <c r="A136" i="133" s="1"/>
  <c r="A137" i="133" s="1"/>
  <c r="A138" i="133" s="1"/>
  <c r="A139" i="133" s="1"/>
  <c r="A140" i="133" s="1"/>
  <c r="A141" i="133" s="1"/>
  <c r="A142" i="133" s="1"/>
  <c r="A143" i="133" s="1"/>
  <c r="A144" i="133" s="1"/>
  <c r="A145" i="133" s="1"/>
  <c r="A414" i="133"/>
  <c r="A415" i="133" s="1"/>
  <c r="A416" i="133" s="1"/>
  <c r="A417" i="133" s="1"/>
  <c r="A418" i="133" s="1"/>
  <c r="A419" i="133" s="1"/>
  <c r="A420" i="133" s="1"/>
  <c r="A421" i="133" s="1"/>
  <c r="A422" i="133" s="1"/>
  <c r="A423" i="133" s="1"/>
  <c r="A424" i="133" s="1"/>
  <c r="A425" i="133" s="1"/>
  <c r="A426" i="133" s="1"/>
  <c r="A427" i="133" s="1"/>
  <c r="A428" i="133" s="1"/>
  <c r="A429" i="133" s="1"/>
  <c r="A430" i="133" s="1"/>
  <c r="A431" i="133" s="1"/>
  <c r="A432" i="133" s="1"/>
  <c r="A433" i="133" s="1"/>
  <c r="A370" i="133"/>
  <c r="A371" i="133" s="1"/>
  <c r="A372" i="133" s="1"/>
  <c r="A373" i="133" s="1"/>
  <c r="A374" i="133" s="1"/>
  <c r="A375" i="133" s="1"/>
  <c r="A376" i="133" s="1"/>
  <c r="A377" i="133" s="1"/>
  <c r="A379" i="133" s="1"/>
  <c r="A380" i="133" s="1"/>
  <c r="A748" i="133"/>
  <c r="A749" i="133" s="1"/>
  <c r="A750" i="133" s="1"/>
  <c r="A751" i="133" s="1"/>
  <c r="A752" i="133" s="1"/>
  <c r="A753" i="133" s="1"/>
  <c r="A754" i="133" s="1"/>
  <c r="A755" i="133" s="1"/>
  <c r="A756" i="133" s="1"/>
  <c r="A757" i="133" s="1"/>
  <c r="A758" i="133" s="1"/>
  <c r="A759" i="133" s="1"/>
  <c r="A760" i="133" s="1"/>
  <c r="A495" i="133"/>
  <c r="A496" i="133" s="1"/>
  <c r="A497" i="133" s="1"/>
  <c r="A498" i="133" s="1"/>
  <c r="A499" i="133" s="1"/>
  <c r="A500" i="133" s="1"/>
  <c r="A78" i="133"/>
  <c r="A79" i="133" s="1"/>
  <c r="A80" i="133" s="1"/>
  <c r="A81" i="133" s="1"/>
  <c r="A82" i="133" s="1"/>
  <c r="A83" i="133" s="1"/>
  <c r="A18" i="133"/>
  <c r="A19" i="133" s="1"/>
  <c r="A1012" i="133"/>
  <c r="A1013" i="133" s="1"/>
  <c r="A1014" i="133" s="1"/>
  <c r="A1015" i="133" s="1"/>
  <c r="A1016" i="133" s="1"/>
  <c r="A1017" i="133" s="1"/>
  <c r="A1018" i="133" s="1"/>
  <c r="A1019" i="133" s="1"/>
  <c r="A342" i="133"/>
  <c r="A343" i="133" s="1"/>
  <c r="A344" i="133" s="1"/>
  <c r="A345" i="133" s="1"/>
  <c r="A346" i="133" s="1"/>
  <c r="A347" i="133" s="1"/>
  <c r="A348" i="133" s="1"/>
  <c r="A349" i="133" s="1"/>
  <c r="A350" i="133" s="1"/>
  <c r="A351" i="133" s="1"/>
  <c r="A352" i="133" s="1"/>
  <c r="A353" i="133" s="1"/>
  <c r="A354" i="133" s="1"/>
  <c r="A355" i="133" s="1"/>
  <c r="A606" i="133"/>
  <c r="A607" i="133" s="1"/>
  <c r="A608" i="133" s="1"/>
  <c r="A609" i="133" s="1"/>
  <c r="A610" i="133" s="1"/>
  <c r="A611" i="133" s="1"/>
  <c r="A612" i="133" s="1"/>
  <c r="A699" i="133"/>
  <c r="A700" i="133" s="1"/>
  <c r="A701" i="133" s="1"/>
  <c r="A702" i="133" s="1"/>
  <c r="A703" i="133" s="1"/>
  <c r="A704" i="133" s="1"/>
  <c r="A705" i="133" s="1"/>
  <c r="A706" i="133" s="1"/>
  <c r="A707" i="133" s="1"/>
  <c r="A710" i="133" s="1"/>
  <c r="A711" i="133" s="1"/>
  <c r="A712" i="133" s="1"/>
  <c r="A713" i="133" s="1"/>
  <c r="A714" i="133" s="1"/>
  <c r="A715" i="133" s="1"/>
  <c r="A716" i="133" s="1"/>
  <c r="A717" i="133" s="1"/>
  <c r="A718" i="133" s="1"/>
  <c r="A866" i="133"/>
  <c r="A255" i="133"/>
  <c r="A256" i="133" s="1"/>
  <c r="A257" i="133" s="1"/>
  <c r="A258" i="133" s="1"/>
  <c r="A259" i="133" s="1"/>
  <c r="A1073" i="133"/>
  <c r="A1074" i="133" s="1"/>
  <c r="A1075" i="133" s="1"/>
  <c r="A1076" i="133" s="1"/>
  <c r="A1077" i="133" s="1"/>
  <c r="A1078" i="133" s="1"/>
  <c r="A1079" i="133" s="1"/>
  <c r="A1107" i="133" l="1"/>
  <c r="A1108" i="133" s="1"/>
  <c r="A1109" i="133" s="1"/>
  <c r="A1110" i="133" s="1"/>
  <c r="A1111" i="133" s="1"/>
  <c r="A1112" i="133" s="1"/>
  <c r="A1113" i="133" s="1"/>
  <c r="A1114" i="133" s="1"/>
  <c r="A20" i="133"/>
  <c r="A21" i="133" s="1"/>
  <c r="A22" i="133" s="1"/>
  <c r="A23" i="133" s="1"/>
  <c r="A24" i="133" s="1"/>
  <c r="A29" i="133" s="1"/>
  <c r="A30" i="133" s="1"/>
  <c r="A31" i="133" s="1"/>
  <c r="A867" i="133"/>
  <c r="A868" i="133" s="1"/>
  <c r="A869" i="133" s="1"/>
  <c r="A870" i="133" s="1"/>
  <c r="A1115" i="133" l="1"/>
  <c r="A1116" i="133" s="1"/>
  <c r="A1117" i="133" s="1"/>
  <c r="A1118" i="133" s="1"/>
  <c r="A1119" i="133" s="1"/>
  <c r="A32" i="133"/>
  <c r="A33" i="133" s="1"/>
  <c r="A34" i="133" s="1"/>
  <c r="A871" i="133"/>
  <c r="A873" i="133" l="1"/>
  <c r="A874" i="133" s="1"/>
  <c r="A875" i="133" s="1"/>
  <c r="A872" i="133"/>
  <c r="A876" i="133" l="1"/>
  <c r="A878" i="133" l="1"/>
  <c r="A877" i="133"/>
  <c r="A879" i="133" s="1"/>
  <c r="A880" i="133" l="1"/>
  <c r="A881" i="133" s="1"/>
  <c r="A882" i="133" s="1"/>
  <c r="A883" i="133" s="1"/>
  <c r="A884" i="133" s="1"/>
  <c r="A885" i="133" s="1"/>
  <c r="A886" i="133" s="1"/>
  <c r="A887" i="133" s="1"/>
  <c r="A888" i="133" s="1"/>
</calcChain>
</file>

<file path=xl/sharedStrings.xml><?xml version="1.0" encoding="utf-8"?>
<sst xmlns="http://schemas.openxmlformats.org/spreadsheetml/2006/main" count="3800" uniqueCount="1739">
  <si>
    <t>Наименование мероприятий</t>
  </si>
  <si>
    <t>Организаторы мероприятия</t>
  </si>
  <si>
    <t>Федерация</t>
  </si>
  <si>
    <t>август</t>
  </si>
  <si>
    <t>II. Официальные спортивные мероприятия города Красноярска:</t>
  </si>
  <si>
    <t>Свердловский район</t>
  </si>
  <si>
    <t>сентябрь</t>
  </si>
  <si>
    <t>г. Красноярск</t>
  </si>
  <si>
    <t>Красспорт</t>
  </si>
  <si>
    <t>КАЛЕНДАРНЫЙ   ПЛАН</t>
  </si>
  <si>
    <t>Оглавление:</t>
  </si>
  <si>
    <t>Часть II. Официальные спортивные мероприятия города Красноярска:</t>
  </si>
  <si>
    <t>Срок  проведения</t>
  </si>
  <si>
    <t>Раздел 3. Участие в организации и проведении на территории города Красноярска межмуниципальных, региональных, межрегиональных, всероссийских и международных соревнований</t>
  </si>
  <si>
    <t>Раздел 2. Городские спортивные соревнования по видам спорта:</t>
  </si>
  <si>
    <t>Раздел 3. Участие в организации и проведении на территории города Красноярска межмуниципальных, региональных, межрегиональных,  всероссийских и международных соревнований:</t>
  </si>
  <si>
    <t>- 1 этап</t>
  </si>
  <si>
    <t>- 2 этап</t>
  </si>
  <si>
    <t>- 3 этап</t>
  </si>
  <si>
    <t>№ п/п</t>
  </si>
  <si>
    <t>2</t>
  </si>
  <si>
    <t>2.</t>
  </si>
  <si>
    <t>1.</t>
  </si>
  <si>
    <t>2.2.</t>
  </si>
  <si>
    <t>3.</t>
  </si>
  <si>
    <t>4.</t>
  </si>
  <si>
    <t>5.</t>
  </si>
  <si>
    <t>6.</t>
  </si>
  <si>
    <t>7.</t>
  </si>
  <si>
    <t>8.</t>
  </si>
  <si>
    <t>9.</t>
  </si>
  <si>
    <t>11.</t>
  </si>
  <si>
    <t>1.1.</t>
  </si>
  <si>
    <t>1.2.</t>
  </si>
  <si>
    <t>1.3.</t>
  </si>
  <si>
    <t>12.</t>
  </si>
  <si>
    <t>14.</t>
  </si>
  <si>
    <t>15.</t>
  </si>
  <si>
    <t>16.</t>
  </si>
  <si>
    <t>Первенство города</t>
  </si>
  <si>
    <t xml:space="preserve">Первенство города </t>
  </si>
  <si>
    <t>Чемпионат города</t>
  </si>
  <si>
    <t>Кубок города</t>
  </si>
  <si>
    <t>Администрация Октябрьского района</t>
  </si>
  <si>
    <t>Администрация Ленинского района, Федерация</t>
  </si>
  <si>
    <t>Соревнования по мультиспорту</t>
  </si>
  <si>
    <t>Соревнования по боулингу</t>
  </si>
  <si>
    <t>Соревнования по волейболу</t>
  </si>
  <si>
    <t>Соревнования по настольному теннису</t>
  </si>
  <si>
    <t>Соревнования по дартсу</t>
  </si>
  <si>
    <t>Соревнования по мини-футболу</t>
  </si>
  <si>
    <t>Соревнования по конькобежному спорту</t>
  </si>
  <si>
    <t>Соревнования по плаванию</t>
  </si>
  <si>
    <t>Соревнования по шахматам</t>
  </si>
  <si>
    <t>Награждение по итогам Спартакиады</t>
  </si>
  <si>
    <t>Соревнования по бильярду</t>
  </si>
  <si>
    <t>Соревнования по  баскетболу (юноши)</t>
  </si>
  <si>
    <t>Соревнования по баскетболу (девушки)</t>
  </si>
  <si>
    <t>Соревнования по мини-футболу (юноши)</t>
  </si>
  <si>
    <t>Соревнования по мини-футболу (девушки)</t>
  </si>
  <si>
    <t>Соревнования по  волейболу (девушки)</t>
  </si>
  <si>
    <t>Соревнования по волейболу  (юношей)</t>
  </si>
  <si>
    <t>Соревнования по баскетболу</t>
  </si>
  <si>
    <t>Спартакиада среди ветеранов спорта города Красноярска</t>
  </si>
  <si>
    <t xml:space="preserve">Соревнования по лыжным  гонкам  </t>
  </si>
  <si>
    <t xml:space="preserve">Соревнования по баскетболу  ( юноши)          </t>
  </si>
  <si>
    <t>Соревнования по баскетболу  (девушки)</t>
  </si>
  <si>
    <t xml:space="preserve">Соревнования по настольному теннису  </t>
  </si>
  <si>
    <t>Соревнования по волейболу (девушки)</t>
  </si>
  <si>
    <t xml:space="preserve">Соревнования по волейболу (юноши) </t>
  </si>
  <si>
    <t xml:space="preserve">Соревнования по плаванию </t>
  </si>
  <si>
    <t>Соревнования по  футзалу (юноши)</t>
  </si>
  <si>
    <t>Соревнования по легкой атлетике (кросс)</t>
  </si>
  <si>
    <t>Соревнования по армспорту</t>
  </si>
  <si>
    <t>Соревнования по шашкам</t>
  </si>
  <si>
    <t>Спартакиада среди слабовидящих "Источник жизни"</t>
  </si>
  <si>
    <t>Спартакиада среди глухих "Триумф"</t>
  </si>
  <si>
    <t>Соревнования по городошному спорту</t>
  </si>
  <si>
    <t>2.1.</t>
  </si>
  <si>
    <t>Авиамодельный спорт</t>
  </si>
  <si>
    <t>2.3.</t>
  </si>
  <si>
    <t>2.5.</t>
  </si>
  <si>
    <t>2.7.</t>
  </si>
  <si>
    <t xml:space="preserve">Количество   участников </t>
  </si>
  <si>
    <t>Соревнования по подтягиванию</t>
  </si>
  <si>
    <t xml:space="preserve">2.2. </t>
  </si>
  <si>
    <t>Гандбол</t>
  </si>
  <si>
    <t xml:space="preserve">2.4. </t>
  </si>
  <si>
    <t xml:space="preserve">Армейский рукопашный бой </t>
  </si>
  <si>
    <t xml:space="preserve">2.6. </t>
  </si>
  <si>
    <t xml:space="preserve">Баскетбол </t>
  </si>
  <si>
    <t xml:space="preserve">Б и а т л о н </t>
  </si>
  <si>
    <t>2.8.</t>
  </si>
  <si>
    <t>2.9.</t>
  </si>
  <si>
    <t xml:space="preserve">Бокс </t>
  </si>
  <si>
    <t xml:space="preserve">2.10. </t>
  </si>
  <si>
    <t xml:space="preserve">2.11. </t>
  </si>
  <si>
    <t xml:space="preserve">2.12. </t>
  </si>
  <si>
    <t xml:space="preserve">2.13. </t>
  </si>
  <si>
    <t>2.14.</t>
  </si>
  <si>
    <t xml:space="preserve">В о л е й б о л </t>
  </si>
  <si>
    <t xml:space="preserve">Гольф </t>
  </si>
  <si>
    <t xml:space="preserve">Гребной  слалом 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</si>
  <si>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</si>
  <si>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</si>
  <si>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</si>
  <si>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</si>
  <si>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</si>
  <si>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</si>
  <si>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</si>
  <si>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</si>
  <si>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</si>
  <si>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</si>
  <si>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</si>
  <si>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</si>
  <si>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</si>
  <si>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</si>
  <si>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</si>
  <si>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</si>
  <si>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</si>
  <si>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</si>
  <si>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</si>
  <si>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</si>
  <si>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</si>
  <si>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2.36.</t>
  </si>
  <si>
    <t>2.37.</t>
  </si>
  <si>
    <t>2.38.</t>
  </si>
  <si>
    <t>2.39.</t>
  </si>
  <si>
    <t>2.40.</t>
  </si>
  <si>
    <t>2.41.</t>
  </si>
  <si>
    <t>2.42.</t>
  </si>
  <si>
    <t xml:space="preserve">Д з ю д о </t>
  </si>
  <si>
    <t>Карате</t>
  </si>
  <si>
    <t>Керлинг</t>
  </si>
  <si>
    <t>Киокусинкай</t>
  </si>
  <si>
    <t>Кикбоксинг</t>
  </si>
  <si>
    <t xml:space="preserve">Кинологический спорт </t>
  </si>
  <si>
    <t xml:space="preserve">Конный спорт  </t>
  </si>
  <si>
    <t xml:space="preserve">Конькобежный спорт  </t>
  </si>
  <si>
    <t xml:space="preserve">Легкая атлетика </t>
  </si>
  <si>
    <t xml:space="preserve">Лыжные гонки </t>
  </si>
  <si>
    <t xml:space="preserve">Мотоциклетный спорт </t>
  </si>
  <si>
    <t xml:space="preserve">Настольный теннис  </t>
  </si>
  <si>
    <t xml:space="preserve">Парашютный спорт  </t>
  </si>
  <si>
    <t xml:space="preserve">Парусный спорт  </t>
  </si>
  <si>
    <t xml:space="preserve">Пауэрлифтинг  </t>
  </si>
  <si>
    <t xml:space="preserve">Плавание  </t>
  </si>
  <si>
    <t xml:space="preserve">Подводный спорт  </t>
  </si>
  <si>
    <t xml:space="preserve">Прыжки на батуте  </t>
  </si>
  <si>
    <t>2.43.</t>
  </si>
  <si>
    <t>2.44.</t>
  </si>
  <si>
    <t>2.45.</t>
  </si>
  <si>
    <t>2.46.</t>
  </si>
  <si>
    <t>2.47.</t>
  </si>
  <si>
    <t>2.48.</t>
  </si>
  <si>
    <t>2.49.</t>
  </si>
  <si>
    <t>2.50.</t>
  </si>
  <si>
    <t>2.51.</t>
  </si>
  <si>
    <t>2.52.</t>
  </si>
  <si>
    <t>2.53.</t>
  </si>
  <si>
    <t>2.54.</t>
  </si>
  <si>
    <t>2.55.</t>
  </si>
  <si>
    <t>2.56.</t>
  </si>
  <si>
    <t>2.57.</t>
  </si>
  <si>
    <t>2.59.</t>
  </si>
  <si>
    <t>2.60.</t>
  </si>
  <si>
    <t>2.61.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</si>
  <si>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</si>
  <si>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</si>
  <si>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</si>
  <si>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</si>
  <si>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</si>
  <si>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</si>
  <si>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</si>
  <si>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</si>
  <si>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2.71.</t>
  </si>
  <si>
    <t>2.72.</t>
  </si>
  <si>
    <t>2.73.</t>
  </si>
  <si>
    <t>2.74.</t>
  </si>
  <si>
    <t>2.75.</t>
  </si>
  <si>
    <t>2.76.</t>
  </si>
  <si>
    <t>2.77.</t>
  </si>
  <si>
    <t xml:space="preserve">Прыжки на лыжах с трамплина  </t>
  </si>
  <si>
    <t xml:space="preserve">Пулевая стрельба </t>
  </si>
  <si>
    <t xml:space="preserve">Рафтинг </t>
  </si>
  <si>
    <t xml:space="preserve">Регби </t>
  </si>
  <si>
    <t>Самбо</t>
  </si>
  <si>
    <t xml:space="preserve">Синхронное  плавание  </t>
  </si>
  <si>
    <t xml:space="preserve">Скалолазание  </t>
  </si>
  <si>
    <t xml:space="preserve">Сноуборд   </t>
  </si>
  <si>
    <t xml:space="preserve">Спортивная акробатика   </t>
  </si>
  <si>
    <t>Спортивная аэробика</t>
  </si>
  <si>
    <t xml:space="preserve">Спортивная гимнастика  </t>
  </si>
  <si>
    <t>Спортивное ориентирование</t>
  </si>
  <si>
    <t xml:space="preserve">Спортивный  туризм </t>
  </si>
  <si>
    <t>Стрельба из лука</t>
  </si>
  <si>
    <t>Тайский бокс</t>
  </si>
  <si>
    <t xml:space="preserve">Тхэквондо  </t>
  </si>
  <si>
    <t xml:space="preserve">Теннис  </t>
  </si>
  <si>
    <t xml:space="preserve">Триатлон  </t>
  </si>
  <si>
    <t>Тяжелая  атлетика</t>
  </si>
  <si>
    <t xml:space="preserve">Ушу  </t>
  </si>
  <si>
    <t xml:space="preserve">Фехтование </t>
  </si>
  <si>
    <t xml:space="preserve">Фигурное катание на коньках </t>
  </si>
  <si>
    <t>Фитнес - аэробика</t>
  </si>
  <si>
    <t xml:space="preserve">Футбол </t>
  </si>
  <si>
    <t xml:space="preserve">Хоккей </t>
  </si>
  <si>
    <t xml:space="preserve">Художественная гимнастика  </t>
  </si>
  <si>
    <t xml:space="preserve">Ш а х м а т ы </t>
  </si>
  <si>
    <t xml:space="preserve">Ш а ш к и  </t>
  </si>
  <si>
    <t>Альпинизм</t>
  </si>
  <si>
    <t>Соревнования по настольным играм (новус, настольный хоккей и др.)</t>
  </si>
  <si>
    <t>Октябрьский район</t>
  </si>
  <si>
    <t>Ленинский район</t>
  </si>
  <si>
    <t>Финальные соревнования по видам спорта:</t>
  </si>
  <si>
    <t>Администрация Железнодорожного района</t>
  </si>
  <si>
    <t>Администрация Кировского района</t>
  </si>
  <si>
    <t>Администрация Ленинского района</t>
  </si>
  <si>
    <t>Администрация Свердловского района</t>
  </si>
  <si>
    <t>Администрация Советского района</t>
  </si>
  <si>
    <t>Администрация Центрального района</t>
  </si>
  <si>
    <t>Спортивный праздник, посвященный  "Дню физкультурника"</t>
  </si>
  <si>
    <t xml:space="preserve">Советский район: </t>
  </si>
  <si>
    <t>Октябрьский район:</t>
  </si>
  <si>
    <t>Ленинский район:</t>
  </si>
  <si>
    <t>Кировский район</t>
  </si>
  <si>
    <t>Советский район</t>
  </si>
  <si>
    <t>Центральный район</t>
  </si>
  <si>
    <t>Свердловский район:</t>
  </si>
  <si>
    <t>Советский район:</t>
  </si>
  <si>
    <t>Центральный район:</t>
  </si>
  <si>
    <t>Железнодорожный район:</t>
  </si>
  <si>
    <t xml:space="preserve">Соревнования по настольному теннису </t>
  </si>
  <si>
    <t>Соревнования по лыжным гонкам</t>
  </si>
  <si>
    <t xml:space="preserve">Соревнования по лёгкой атлетике </t>
  </si>
  <si>
    <t xml:space="preserve">Администрация Железнодорожного района </t>
  </si>
  <si>
    <t xml:space="preserve">Отборочный этап: </t>
  </si>
  <si>
    <t>Легкоатлетическая эстафета</t>
  </si>
  <si>
    <t>Соревнования по волейболу  (юноши)</t>
  </si>
  <si>
    <t>Соревнования по дартс</t>
  </si>
  <si>
    <t>Соревнования по пулевой стрельбе</t>
  </si>
  <si>
    <t>Соревнования по по шахматам</t>
  </si>
  <si>
    <t xml:space="preserve">Соревнования по волейболу          </t>
  </si>
  <si>
    <t xml:space="preserve">Соревнования по шахматам </t>
  </si>
  <si>
    <t>Эстафеты "Старты здоровья"</t>
  </si>
  <si>
    <t xml:space="preserve">Спартакиада Советского района среди работников учреждений образования  </t>
  </si>
  <si>
    <t xml:space="preserve">Администрация Центрального района </t>
  </si>
  <si>
    <t xml:space="preserve">Турнир по шахматам </t>
  </si>
  <si>
    <t xml:space="preserve">Турнир по шашкам </t>
  </si>
  <si>
    <t>Соревнования по настольному хоккею</t>
  </si>
  <si>
    <t>Спортивные мероприятия в дни зимних  школьных каникул</t>
  </si>
  <si>
    <t>Спортивные мероприятия в дни весенних  школьных каникул</t>
  </si>
  <si>
    <t>Спортивные мероприятия в дни осенних  школьных каникул</t>
  </si>
  <si>
    <t>Восточное боевое единоборство</t>
  </si>
  <si>
    <t>Кировский район:</t>
  </si>
  <si>
    <t xml:space="preserve">Спортивный праздник среди групп здоровья  "Фестиваль возможностей"  </t>
  </si>
  <si>
    <t>Соревнования по пауэрлифтингу</t>
  </si>
  <si>
    <t>Соревнования по волейболу (юноши)</t>
  </si>
  <si>
    <t>Соревнования по стрельбе</t>
  </si>
  <si>
    <t>Боулинг</t>
  </si>
  <si>
    <t>Горнолыжный спорт</t>
  </si>
  <si>
    <t>Практическая стрельба</t>
  </si>
  <si>
    <t xml:space="preserve">Соревнования по боулингу </t>
  </si>
  <si>
    <t>Эстетическая гимнастика</t>
  </si>
  <si>
    <t>1</t>
  </si>
  <si>
    <t>Бильярдный спорт</t>
  </si>
  <si>
    <t xml:space="preserve">Соревнования по мини-футболу  </t>
  </si>
  <si>
    <t>Часть III. Мероприятия по популяризации физической культуры и спорта среди населения</t>
  </si>
  <si>
    <t>Водно-моторный спорт</t>
  </si>
  <si>
    <t>Администрация  Октябрьского района</t>
  </si>
  <si>
    <t xml:space="preserve">Соревнования по хоккею </t>
  </si>
  <si>
    <t>Соревнования по легкой атлетике</t>
  </si>
  <si>
    <t>Соревнования по мини-футболу "Зимний мяч России"</t>
  </si>
  <si>
    <t>Соревнования по пионерболу (5-6 классы)</t>
  </si>
  <si>
    <t>Шахматно-шашечный турнир</t>
  </si>
  <si>
    <t xml:space="preserve">Соревнования по теннис-бит и настольному теннису </t>
  </si>
  <si>
    <t xml:space="preserve">Соревнования по футболу </t>
  </si>
  <si>
    <t>Свердловский и Кировский районы:</t>
  </si>
  <si>
    <t xml:space="preserve">Спартакиада Советского района среди сборных команд общеобразовательных учреждений </t>
  </si>
  <si>
    <t>- летний этап</t>
  </si>
  <si>
    <t>- осенний этап</t>
  </si>
  <si>
    <t>Закрытие спартакиады. Награждение</t>
  </si>
  <si>
    <t xml:space="preserve">- 1 этап </t>
  </si>
  <si>
    <t xml:space="preserve">- 2 этап </t>
  </si>
  <si>
    <t>Раздел 4. Обеспечение условий для развития на территории города Красноярска физической культуры и спорта (соревнования любого ранга, в которых принимают участие спортивные сборные команды города)</t>
  </si>
  <si>
    <t>17.</t>
  </si>
  <si>
    <t>3</t>
  </si>
  <si>
    <t>4</t>
  </si>
  <si>
    <t>6</t>
  </si>
  <si>
    <t>7</t>
  </si>
  <si>
    <t>8</t>
  </si>
  <si>
    <t>9</t>
  </si>
  <si>
    <t>10</t>
  </si>
  <si>
    <t>Спортивная борьба:</t>
  </si>
  <si>
    <t>Вольная борьба</t>
  </si>
  <si>
    <t xml:space="preserve">Греко-римская борьба </t>
  </si>
  <si>
    <t>Танцевальный спорт</t>
  </si>
  <si>
    <t>Джиу-джитсу</t>
  </si>
  <si>
    <t>Спортивный праздник Советского района, посвященный  "Дню защиты детей"</t>
  </si>
  <si>
    <t>Культурно-спортивный праздник Советского района"Фестиваль возможностей"  для лиц старшего возраста, посвященный Дню пожилого человека</t>
  </si>
  <si>
    <t>Соревнования по бочча</t>
  </si>
  <si>
    <t xml:space="preserve">Соревнования по баскетболу </t>
  </si>
  <si>
    <t>Спартакиада среди начальных классов</t>
  </si>
  <si>
    <t xml:space="preserve">Соревнования по шашкам </t>
  </si>
  <si>
    <t>Соревнования по плаванию "Веселый дельфин"</t>
  </si>
  <si>
    <t xml:space="preserve">Фестиваль двигательно-игровой деятельности среди воспитанников муниципальных дошкольных образовательных учреждений
</t>
  </si>
  <si>
    <t>Соревнования по настольному теннису , фигурному вождению на коляски, дартсу, легкой атлетике и гиревому спорту</t>
  </si>
  <si>
    <t>Спортивные мероприятия Советского района в дни школьных каникул</t>
  </si>
  <si>
    <t>Железнодорожный, Октябрьский и Центральный районы:</t>
  </si>
  <si>
    <t>Соревнования по настольным играм</t>
  </si>
  <si>
    <t>Соревнования по керлингу</t>
  </si>
  <si>
    <t>Соревнования по хоккею с мячом в валенках</t>
  </si>
  <si>
    <t>Спартакиада Центрального района среди общеобразовательных учреждений "Олимпиец"</t>
  </si>
  <si>
    <t>Спартакиада Центрального района среди студенческих общежитий</t>
  </si>
  <si>
    <t>20.</t>
  </si>
  <si>
    <t xml:space="preserve">Соревнования по гиревому спорту  </t>
  </si>
  <si>
    <t xml:space="preserve">Подведение итогов </t>
  </si>
  <si>
    <t>Подведение итогов</t>
  </si>
  <si>
    <t>Соревнования по волейболу (юноши и девушки)</t>
  </si>
  <si>
    <t xml:space="preserve">Соревнование по плаванию </t>
  </si>
  <si>
    <t xml:space="preserve">Соревнования по волейболу </t>
  </si>
  <si>
    <t>Соревнования по регби</t>
  </si>
  <si>
    <t>Соревнования по  шахматам</t>
  </si>
  <si>
    <t xml:space="preserve">Соревнования  по ТЭГ - регби </t>
  </si>
  <si>
    <t>Спортивный праздник, посвященный закрытию спортивно-оздоровительного зимнего сезона в Ленинском районе</t>
  </si>
  <si>
    <t>Спортивный праздник, посвященный открытию спортивно-оздоровительного летнего сезона в Ленинском районе</t>
  </si>
  <si>
    <t>Спортивный праздник, посвященный открытию спортивно-оздоровительного зимнего сезона в Ленинском районе</t>
  </si>
  <si>
    <t>Красспорт , Федерация</t>
  </si>
  <si>
    <t>Красспорт,  Федерация</t>
  </si>
  <si>
    <t>Красспорт, Федерации по видам спорта</t>
  </si>
  <si>
    <t>Красспорт, Федерация</t>
  </si>
  <si>
    <t>- зимний этап</t>
  </si>
  <si>
    <t>- весенний этап</t>
  </si>
  <si>
    <t>18.</t>
  </si>
  <si>
    <t>21.</t>
  </si>
  <si>
    <t>Всестилевое карате</t>
  </si>
  <si>
    <t>Полиатлон</t>
  </si>
  <si>
    <t>Место   проведения</t>
  </si>
  <si>
    <t>администрации города Красноярска</t>
  </si>
  <si>
    <t>Место           проведения</t>
  </si>
  <si>
    <t>Всероссийская акция "День любителей хоккея"</t>
  </si>
  <si>
    <t xml:space="preserve"> 1</t>
  </si>
  <si>
    <t>5</t>
  </si>
  <si>
    <t xml:space="preserve"> 2</t>
  </si>
  <si>
    <t xml:space="preserve"> 3</t>
  </si>
  <si>
    <t xml:space="preserve"> 4</t>
  </si>
  <si>
    <t xml:space="preserve"> 5</t>
  </si>
  <si>
    <t>1.1.1.</t>
  </si>
  <si>
    <t>1.1.2.</t>
  </si>
  <si>
    <t>1.1.3.</t>
  </si>
  <si>
    <t>1.1.4.</t>
  </si>
  <si>
    <t>1.1.5.</t>
  </si>
  <si>
    <t>1.1.6.</t>
  </si>
  <si>
    <t>1.1.7.</t>
  </si>
  <si>
    <t>Всероссийский день бега "Кросс Нации"</t>
  </si>
  <si>
    <t>Рукопашный бой</t>
  </si>
  <si>
    <t>Соревнования по русским шашкам</t>
  </si>
  <si>
    <t>Спортивный праздник, посвященный  закрытию спортивно-оздоровительного летнего сезона в Ленинском районе</t>
  </si>
  <si>
    <t>Соревнования по звуковому дартсу</t>
  </si>
  <si>
    <t>Соревования по спортивному туризму</t>
  </si>
  <si>
    <t>Соревнования по волейболу (отельно среди ДОУ и общеобразовательных учреждений)</t>
  </si>
  <si>
    <t>Соревнования по плаванию (отельно среди ДОУ и общеобразовательных учреждений)</t>
  </si>
  <si>
    <t>Соревнования по пулевой стрельбе (отельно среди ДОУ и общеобразовательных учреждений)</t>
  </si>
  <si>
    <t>Городской этап Общероссийского проекта "Мини-футбол в школу" среди юношей и девушек (4 возрастные группы)</t>
  </si>
  <si>
    <t>Главное управление образования, Красспорт,  Федерация</t>
  </si>
  <si>
    <t>Лыжное двоеборье</t>
  </si>
  <si>
    <t>Соревнования по боулингу и бильярду</t>
  </si>
  <si>
    <t>Дистанционные соревнования по шахматам</t>
  </si>
  <si>
    <t>Дистанционные соревнования по шашкам</t>
  </si>
  <si>
    <t>Городской вело-колясочный  заезд</t>
  </si>
  <si>
    <t xml:space="preserve"> официальных физкультурных мероприятий и спортивных  мероприятий </t>
  </si>
  <si>
    <t xml:space="preserve">Первенство города среди юниоров до 21 года  </t>
  </si>
  <si>
    <t xml:space="preserve">Первенство города среди юношей до 16 лет </t>
  </si>
  <si>
    <t>2.62.</t>
  </si>
  <si>
    <t>2.1. Авиамодельный спорт (1520001411Я)</t>
  </si>
  <si>
    <t>УТВЕРЖДЕНО</t>
  </si>
  <si>
    <t xml:space="preserve">приказом главного управления </t>
  </si>
  <si>
    <t>Министерство спорта края, Красспорт,   Федерации по видам</t>
  </si>
  <si>
    <t>Центральный стадион, о. Отдыха</t>
  </si>
  <si>
    <t>02-08 мая</t>
  </si>
  <si>
    <t>Спорт-парк "Атлетика"</t>
  </si>
  <si>
    <t>Абаканская протока р. Енисей</t>
  </si>
  <si>
    <t>СК "Авангард"</t>
  </si>
  <si>
    <t>Центральный стадион</t>
  </si>
  <si>
    <t>ЛД "Рассвет"</t>
  </si>
  <si>
    <t>01 мая</t>
  </si>
  <si>
    <t>09 мая</t>
  </si>
  <si>
    <t>СК СФУ</t>
  </si>
  <si>
    <t>по согласованию</t>
  </si>
  <si>
    <t>ДЮСШ "Кентавр"</t>
  </si>
  <si>
    <t>Первенство города в индивидуальных упражнениях</t>
  </si>
  <si>
    <t>Емельяновский ипподром</t>
  </si>
  <si>
    <t>Красноярский ипподром</t>
  </si>
  <si>
    <t>УСКК КрасГАУ</t>
  </si>
  <si>
    <t>Керлинг-холл "ККОР"</t>
  </si>
  <si>
    <t>ГК ФП "Бобровый лог", СК "Николаевская сопка"</t>
  </si>
  <si>
    <t>Академгородок</t>
  </si>
  <si>
    <t xml:space="preserve">Первенство города среди девушек до 16 лет </t>
  </si>
  <si>
    <t>Первенство города среди девушек до 14 лет</t>
  </si>
  <si>
    <t xml:space="preserve">Первенство города среди юношей до 14 лет </t>
  </si>
  <si>
    <t xml:space="preserve">Первенство города среди юношей до 15 лет </t>
  </si>
  <si>
    <t>Гольф-клуб "Орлинные холмы"</t>
  </si>
  <si>
    <t>СОК "Сокол"</t>
  </si>
  <si>
    <t>ДВС СибГАУ</t>
  </si>
  <si>
    <t>МАУ "СШОР "Юность"</t>
  </si>
  <si>
    <t>ДС им. М.Дворкина, с/залы города</t>
  </si>
  <si>
    <t>МВДЦ "Сибирь"</t>
  </si>
  <si>
    <t>МАУ "СШОР "Здоровый мир"</t>
  </si>
  <si>
    <t>МАУ "СШОР "Энергия"</t>
  </si>
  <si>
    <t>Окрестности города</t>
  </si>
  <si>
    <t>Традиционный  легкоатлетический пробег на 10 км.  "Познай себя"</t>
  </si>
  <si>
    <t>Красноярское водохранилище, залив "Шумиха"</t>
  </si>
  <si>
    <t>МАУ "СШОР "Красноярск"</t>
  </si>
  <si>
    <t>МБОУ "СШ № 69"</t>
  </si>
  <si>
    <t>ноябрь</t>
  </si>
  <si>
    <t>Клубы по месту жительства, краевая специализированная библиотека</t>
  </si>
  <si>
    <t>ФОК "Звездный"</t>
  </si>
  <si>
    <t>КГАУ ЦМИ "Форум"</t>
  </si>
  <si>
    <t>Краевая специализированная библиотека</t>
  </si>
  <si>
    <t>Кендо</t>
  </si>
  <si>
    <t>по назначению</t>
  </si>
  <si>
    <t>Соревнования по  баскетболу 3х3 (девушки)</t>
  </si>
  <si>
    <t>Соревнования по  баскетболу 3х3 (юноши)</t>
  </si>
  <si>
    <t>Администрация Свердловского района, Федерация</t>
  </si>
  <si>
    <t>о. Отдыха</t>
  </si>
  <si>
    <t>о. Татышев</t>
  </si>
  <si>
    <t>СибГТУ</t>
  </si>
  <si>
    <t>СФУ</t>
  </si>
  <si>
    <t>КрасГМУ</t>
  </si>
  <si>
    <t>Соревнования по  спортивному скалолазанию</t>
  </si>
  <si>
    <t xml:space="preserve">СФУ  </t>
  </si>
  <si>
    <t>Соревнования по самбо</t>
  </si>
  <si>
    <t>КГПУ</t>
  </si>
  <si>
    <t>Соревнования по настольному тенису</t>
  </si>
  <si>
    <t>Соревнования по пауэрлифтингу (жиму штанги лежа)</t>
  </si>
  <si>
    <t>Соревнования по подводному спорту (плавание в ластах)</t>
  </si>
  <si>
    <t>Соревнования по спортивной борьбе в дисцеплине вольная борьба</t>
  </si>
  <si>
    <t xml:space="preserve">Соревнования по легкой атлетике </t>
  </si>
  <si>
    <t>Соревнования по спортивной борьбе в дисцеплине греко-римская борьба</t>
  </si>
  <si>
    <t>Соревнования по спортивному ориентированию (кроссовые дистанции)</t>
  </si>
  <si>
    <t>Соревнования по гиревому спорту</t>
  </si>
  <si>
    <t>Соревнования по спортивному туризму</t>
  </si>
  <si>
    <t>СибГУ</t>
  </si>
  <si>
    <t>Соревнования по дзюдо</t>
  </si>
  <si>
    <t>СибГУ/СФУ</t>
  </si>
  <si>
    <t>Соревнования по спортивному ориентированию (лыжные дистанции)</t>
  </si>
  <si>
    <t>"ГТО: подтянись к движению!"</t>
  </si>
  <si>
    <t>Красспорт, ГУО, Федерации по видам спорта</t>
  </si>
  <si>
    <t>о. Татышев-набережная р. Енисей-о. Татышев</t>
  </si>
  <si>
    <t>МАУ "СШОР "Рассвет"</t>
  </si>
  <si>
    <t>Министерство спорта, Красспорт,  ЦРСП, Федерации по видам спорта</t>
  </si>
  <si>
    <t>Соревнования по подтягиванию (юноши) и подниманию туловища (девушки)</t>
  </si>
  <si>
    <t>МАУ "СШ "Вертикаль"</t>
  </si>
  <si>
    <t>Дворец спорта им. И. Ярыгина</t>
  </si>
  <si>
    <t>МАУ "СШОР “Энергия" и "Сибиряк"</t>
  </si>
  <si>
    <t>МБУ «КТСЦ», МАУ "СШОР" Красноярск"</t>
  </si>
  <si>
    <t>Январь</t>
  </si>
  <si>
    <t>Февраль</t>
  </si>
  <si>
    <t>ФОК "Спартаковец"</t>
  </si>
  <si>
    <t>Март</t>
  </si>
  <si>
    <t xml:space="preserve">ФОК "Атлант" </t>
  </si>
  <si>
    <t>ФОК "Молния"</t>
  </si>
  <si>
    <t>Апрель</t>
  </si>
  <si>
    <t>ФОК «Молния»</t>
  </si>
  <si>
    <t>Май</t>
  </si>
  <si>
    <t>Июнь</t>
  </si>
  <si>
    <t>Июль</t>
  </si>
  <si>
    <t>Август</t>
  </si>
  <si>
    <t xml:space="preserve">Август </t>
  </si>
  <si>
    <t>Сентябрь</t>
  </si>
  <si>
    <t>Октябрь</t>
  </si>
  <si>
    <t>Ноябрь</t>
  </si>
  <si>
    <t>Спортивный праздник "Зимние забавы"</t>
  </si>
  <si>
    <t>Декабрь</t>
  </si>
  <si>
    <t xml:space="preserve">ФОК "Черемушки" </t>
  </si>
  <si>
    <t xml:space="preserve">ФОК "Московский" </t>
  </si>
  <si>
    <t>ФОК "Черемушки"</t>
  </si>
  <si>
    <t>Март-май</t>
  </si>
  <si>
    <t>ФОК "Старт"</t>
  </si>
  <si>
    <t>Сентябрь-ноябрь</t>
  </si>
  <si>
    <t xml:space="preserve">ФОК "Кристалл" </t>
  </si>
  <si>
    <t xml:space="preserve">ФОК "Олимп" </t>
  </si>
  <si>
    <t>ФОК "Кристалл"</t>
  </si>
  <si>
    <t>Январь-февраль</t>
  </si>
  <si>
    <t>ФОК "Советский"</t>
  </si>
  <si>
    <t>Июнь-август</t>
  </si>
  <si>
    <t>Январь-март</t>
  </si>
  <si>
    <t xml:space="preserve">Март </t>
  </si>
  <si>
    <t xml:space="preserve">Июнь </t>
  </si>
  <si>
    <t>Спортивный праздник "Открытие летнего сезона"</t>
  </si>
  <si>
    <t>ФОК "Московский"</t>
  </si>
  <si>
    <t>Соревнования  по шашкам</t>
  </si>
  <si>
    <t xml:space="preserve">Спортивный праздник "Открытие зимнего сезона" </t>
  </si>
  <si>
    <t xml:space="preserve">Районные и отборочные физкультурные мероприятия: </t>
  </si>
  <si>
    <t>СК "Советский" МАУ "СШ по видам единоборств"</t>
  </si>
  <si>
    <t>Спартакиада среди советов ветеранов города</t>
  </si>
  <si>
    <t>Соревнования по  дартс</t>
  </si>
  <si>
    <t>стадион "Металлург"</t>
  </si>
  <si>
    <t>спортзалы района</t>
  </si>
  <si>
    <t>КГМУ</t>
  </si>
  <si>
    <t>Краевое РОСТО</t>
  </si>
  <si>
    <t>Соревнования "Дошкольная лига чемпионов" (с элементами футбола)</t>
  </si>
  <si>
    <t>Соревнования по мультиспорту среди людей  старшего поколения и внуков "Новогодние старты"</t>
  </si>
  <si>
    <t>по отдельному положению</t>
  </si>
  <si>
    <t>Спартакиада Советского района среди  учащихся первых курсов  учреждений  профессионального образования</t>
  </si>
  <si>
    <t>Администрация Советского района, Федерация</t>
  </si>
  <si>
    <t>Администрации  Советского района, Федерация</t>
  </si>
  <si>
    <t>Фестиваль Советского района среди ДОУ</t>
  </si>
  <si>
    <t>КФМ "Футбол-Арена "Енисей"</t>
  </si>
  <si>
    <t>Первенство Советского района</t>
  </si>
  <si>
    <t>МБДОУ № 264</t>
  </si>
  <si>
    <t xml:space="preserve">МБОУ «СОШ № 44» </t>
  </si>
  <si>
    <t>МАУ "СШОР "Спутник"</t>
  </si>
  <si>
    <t>МБОУ «Станция юных техников»</t>
  </si>
  <si>
    <t>Районное общество инвалидов</t>
  </si>
  <si>
    <t>Подвижная игра "Снайпер" (3-4 классы)</t>
  </si>
  <si>
    <t>по положению</t>
  </si>
  <si>
    <t>Соревнования по выполнению нормативов ГТО</t>
  </si>
  <si>
    <t>Администрация Центрального района, Федерация</t>
  </si>
  <si>
    <t>территория района</t>
  </si>
  <si>
    <t xml:space="preserve"> 6</t>
  </si>
  <si>
    <t>Спортивный зал МАУ "СШОР"Энергия"</t>
  </si>
  <si>
    <t xml:space="preserve">Легкоатлетический кросс  Железнодорожного района среди ДОУ  "Весенний кросс"  </t>
  </si>
  <si>
    <t>Спортивный городок МБОУ "Гимназия № 9"</t>
  </si>
  <si>
    <t xml:space="preserve">Левобережная набережная реки Енивей </t>
  </si>
  <si>
    <t>Администрация Железнодорожного района, Федерация</t>
  </si>
  <si>
    <t>Ск "Авангард"</t>
  </si>
  <si>
    <t>Детский сад</t>
  </si>
  <si>
    <t>Администрация Кировского района, Федерация</t>
  </si>
  <si>
    <t>Легкоатлетическая эстафета Железнодорожного района, посвященная Дню Победы</t>
  </si>
  <si>
    <t>Легкоатлетическая эстафета Кировского района, посвященная Дню Победы</t>
  </si>
  <si>
    <t>Традиционная легкоатлетическая эстафета Ленинского района, посвященная "Дню Победы"</t>
  </si>
  <si>
    <t>Рыболовный спорт</t>
  </si>
  <si>
    <t>Чир спорт</t>
  </si>
  <si>
    <t xml:space="preserve"> Красспорт,  Федерация</t>
  </si>
  <si>
    <t>в течении года</t>
  </si>
  <si>
    <t>на местах</t>
  </si>
  <si>
    <t>Высшие учебные заведения</t>
  </si>
  <si>
    <t>Финальный этап:</t>
  </si>
  <si>
    <t>Соревнования по баскетболу 3х3 ( юноши)</t>
  </si>
  <si>
    <t>Соревнования по жиму штанги</t>
  </si>
  <si>
    <t xml:space="preserve">Легкоатлетическая эстафета, Октябрьского района посвященная дню Победы в Великой отечественной войне 1941-1945 гг.             </t>
  </si>
  <si>
    <t xml:space="preserve">Школьный  этап: </t>
  </si>
  <si>
    <t>в школах</t>
  </si>
  <si>
    <t xml:space="preserve">Муниципальный этап: </t>
  </si>
  <si>
    <t>в районах</t>
  </si>
  <si>
    <t xml:space="preserve">Школьный этап: </t>
  </si>
  <si>
    <t>Муниципальный этап (финальные соревнования):</t>
  </si>
  <si>
    <t>Раздел 2. Городские физкультурно-оздоровительные мероприятия по отдельным направлениям.</t>
  </si>
  <si>
    <t>Раздел 3. Участие в межмуниципальных, региональных (зональные) и всероссийские физкультурные мероприятия, проводимых на территории города Красноярска.</t>
  </si>
  <si>
    <t>2.1.1.</t>
  </si>
  <si>
    <t>2.1.2.</t>
  </si>
  <si>
    <t>2.1.3.</t>
  </si>
  <si>
    <t>2.1.4.</t>
  </si>
  <si>
    <t>Раздел 2. Городские физкультурно-оздоровительные мероприятия по отдельным направлениям:</t>
  </si>
  <si>
    <t>5.2.</t>
  </si>
  <si>
    <t>Раздел 3. Участие в межмуниципальных, региональных (зональные) и всероссийские физкультурные мероприятия, проводимых на территории города Красноярска:</t>
  </si>
  <si>
    <t>Закрытие "Универсиады-2019/2020" (награждение по итогам)</t>
  </si>
  <si>
    <t>Соревнования по керлингу (напольный)</t>
  </si>
  <si>
    <t>КрасГМУ/СФУ</t>
  </si>
  <si>
    <t>6.2.</t>
  </si>
  <si>
    <t>6.3.</t>
  </si>
  <si>
    <t>6.4.</t>
  </si>
  <si>
    <t>6.5.</t>
  </si>
  <si>
    <t>10.</t>
  </si>
  <si>
    <t>Мас-реслинг</t>
  </si>
  <si>
    <t xml:space="preserve">о. Татышев </t>
  </si>
  <si>
    <t xml:space="preserve">Соревнования по мини-хоккею с мячом "Лига выходного дня"   </t>
  </si>
  <si>
    <t>ФОК "Гиревик"</t>
  </si>
  <si>
    <t>2.2. Альпинизм (0550005511Я)</t>
  </si>
  <si>
    <t>2.5. Баскетбол (0140002611Я)</t>
  </si>
  <si>
    <t xml:space="preserve">Городские соревнования среди студентов высших и средне-профессиональных учреждений </t>
  </si>
  <si>
    <t>Соревнования "БЕГОВЕЛиЯ"</t>
  </si>
  <si>
    <t xml:space="preserve"> "Дошкольная лига чемпионов" (с элементами вида спорта "футбол" )</t>
  </si>
  <si>
    <t>Дошкольная лига чемпионов  (с элементами вида спорта "футбол" )</t>
  </si>
  <si>
    <t xml:space="preserve">Соревнования по русским шашкам </t>
  </si>
  <si>
    <t xml:space="preserve">Соревнования по баскетболу 3х3 </t>
  </si>
  <si>
    <t xml:space="preserve">Соревнования по дартсу </t>
  </si>
  <si>
    <t xml:space="preserve">Соревнования по мультиспорту </t>
  </si>
  <si>
    <t>Боулинг клуб "Cub"</t>
  </si>
  <si>
    <t>МАОУ "Гимназия № 15"</t>
  </si>
  <si>
    <t>МАОУ "Школа № 10/ООО "КрасТЭМ"</t>
  </si>
  <si>
    <t>Фестиваль "Левый берег - Правый берег"</t>
  </si>
  <si>
    <t>СК "Солнечный" МАУ "СШОР "Юность"</t>
  </si>
  <si>
    <t>Боулинг клуб "Шаравая молния"</t>
  </si>
  <si>
    <t xml:space="preserve"> МАУ "СШОР "Юность"</t>
  </si>
  <si>
    <t>Соревнования по керлингу на колясках</t>
  </si>
  <si>
    <t>Соревнования по армрестлингу</t>
  </si>
  <si>
    <t>Финальные соревнования фестиваля</t>
  </si>
  <si>
    <t xml:space="preserve">СК "Солнечный" МАУ "СШОР "Юность" </t>
  </si>
  <si>
    <t>Школа бильярда Дмитрия Тимофеева</t>
  </si>
  <si>
    <t>МФК "Динамо"</t>
  </si>
  <si>
    <t xml:space="preserve">ФГАОУ ВО «СФУ» </t>
  </si>
  <si>
    <t>ЦСЛ "Южный"</t>
  </si>
  <si>
    <t>Чемпионат и первенство города в кроссовых дисциплинах</t>
  </si>
  <si>
    <t>Чемпионат и первенство города в лыжных дисциплинах</t>
  </si>
  <si>
    <t xml:space="preserve">Первенство города среди юношей 16 -17 лет </t>
  </si>
  <si>
    <t xml:space="preserve">Первенство города среди юношей 14 - 15 лет </t>
  </si>
  <si>
    <t xml:space="preserve">Первенство города  среди юниоров до 21 года  </t>
  </si>
  <si>
    <t>Соревнования по олимпийскому многоборью</t>
  </si>
  <si>
    <t>Соревнования по фитнес-аэробика "Фитнесинка"</t>
  </si>
  <si>
    <t>Соревнования по русским шашкам "На призы Деда Мороза"</t>
  </si>
  <si>
    <t>Легкоатлетичесский кросс (сборные)</t>
  </si>
  <si>
    <t xml:space="preserve">Соревнования по мини-футболу </t>
  </si>
  <si>
    <t>Администрация Октябрьского района, Федерация</t>
  </si>
  <si>
    <t>Открытый турнир среди учащихся общеобразовательных учреждений памяти Героя Советского Союза Мартынова Д.Д.</t>
  </si>
  <si>
    <t>Соревнования по плаванию  (девушки)</t>
  </si>
  <si>
    <t>Соревнования по плаванию (юноши)</t>
  </si>
  <si>
    <t>Соревнования по боулингу (отельно среди ДОУ и общеобразовательных учреждений)</t>
  </si>
  <si>
    <t>Соревнования по шашкам (отельно среди ДОУ и общеобразовательных учреждений)</t>
  </si>
  <si>
    <t>Спортивная площадка (ул. Воронова,12/д)</t>
  </si>
  <si>
    <t>Соревнования «БЕГОВЕЛиЯ»</t>
  </si>
  <si>
    <t>Соревнование по шахматам</t>
  </si>
  <si>
    <t>22.</t>
  </si>
  <si>
    <t xml:space="preserve">Всероссийский физкультурно-спортивный комплекс "Готов к труду и обороне (ГТО): </t>
  </si>
  <si>
    <t xml:space="preserve">Первенство города среди девушек до 15 лет </t>
  </si>
  <si>
    <t>Чемпионат и первенство города в спортивной дисциплине "сётокан"</t>
  </si>
  <si>
    <t>Первенство города среди юношей до 11-12 лет</t>
  </si>
  <si>
    <t>Первенство города среди девушек до 11-12 лет</t>
  </si>
  <si>
    <t>р.Кача,                              р. Енисей</t>
  </si>
  <si>
    <t>АНО ДСК "Полярная звезда"</t>
  </si>
  <si>
    <t>МБОУ "СШ № 147" ЦДО КиС "Академия спорта"</t>
  </si>
  <si>
    <t>13-14 ноября</t>
  </si>
  <si>
    <t>6.1.</t>
  </si>
  <si>
    <t>Чемпионат и первенство города среди ветеранов</t>
  </si>
  <si>
    <t>Традиционный легкоатлетический пробег "Енисей Батюшка"</t>
  </si>
  <si>
    <t>Кубок города в закрытом помещении</t>
  </si>
  <si>
    <t>пл. Мира-пр. Мира - набережной р. Енисея -острову Татышев-пл Мира</t>
  </si>
  <si>
    <t>Традиционный легкоатлетический полумарафон «Красмарафон «Жара»</t>
  </si>
  <si>
    <t xml:space="preserve">Чемпионат города </t>
  </si>
  <si>
    <t>Чемпионат и первенство  города в спортивной дисциплине "троеборье классическое"</t>
  </si>
  <si>
    <t>Чемпионат и первенство  города в спортивной дисциплине "жим"</t>
  </si>
  <si>
    <t>Чемпионат и первенство  города в спортивной дисциплине "троеборье"</t>
  </si>
  <si>
    <t xml:space="preserve">ТБ "Солонцы" МАУ "СШОР "Красный Яр"  </t>
  </si>
  <si>
    <t>Спортивный зал СибГУ</t>
  </si>
  <si>
    <t>10-11 апреля</t>
  </si>
  <si>
    <t>Первенство города среди юношей и девушек до 18 лет</t>
  </si>
  <si>
    <t xml:space="preserve">Федерация </t>
  </si>
  <si>
    <t>20-21 ноября</t>
  </si>
  <si>
    <t>Акробатический манеж МАУ "СШОР "Спутник"</t>
  </si>
  <si>
    <t>КрасГАУ</t>
  </si>
  <si>
    <t>Городской турнир  посвященный Дню молодежи</t>
  </si>
  <si>
    <t>Городской турнир  посвященный Дню физкультурника</t>
  </si>
  <si>
    <t>МБУ "СШОР им. Шевчука"</t>
  </si>
  <si>
    <t>Спортивный зал МБОУ «СОШ № 89»</t>
  </si>
  <si>
    <t>Спортивное мероприятие, посвященное Международному дню борьбы с коррупцией</t>
  </si>
  <si>
    <t>09 декабря</t>
  </si>
  <si>
    <t>Общегородской спортивный праздник, посвященный Всероссийскому Дню физкультурника</t>
  </si>
  <si>
    <t>Городской этап Всероссийских соревнований  "Кожанный мяч" среди юношей и девушек (3 возрастные группы)</t>
  </si>
  <si>
    <t>Первенство города среди детей в спортивных дисциплинах" выездка" и "конкур"</t>
  </si>
  <si>
    <t>открытые спортплощадки города</t>
  </si>
  <si>
    <t>открытые катки города</t>
  </si>
  <si>
    <t>05 декабря</t>
  </si>
  <si>
    <t>ДК "Свердловский"</t>
  </si>
  <si>
    <t>МАОУ "СШ № 152"</t>
  </si>
  <si>
    <t xml:space="preserve">Соревнования по  бильярду  </t>
  </si>
  <si>
    <t xml:space="preserve">Соревнования по лыжным гонкам   </t>
  </si>
  <si>
    <t xml:space="preserve">Соревнования по зимней рыбалке  </t>
  </si>
  <si>
    <t xml:space="preserve">Соревнования по плаванию  </t>
  </si>
  <si>
    <t xml:space="preserve">Соревнования по пулевой стрельбе  </t>
  </si>
  <si>
    <t xml:space="preserve">Семейные старты  </t>
  </si>
  <si>
    <t xml:space="preserve">Соревнования по стритболу  </t>
  </si>
  <si>
    <t xml:space="preserve">Соревнования по боулингу  </t>
  </si>
  <si>
    <t>09-10 октября</t>
  </si>
  <si>
    <t>Региональный веломарафон "Красспорт"</t>
  </si>
  <si>
    <t>п. Емельяново</t>
  </si>
  <si>
    <t>Общегородской традиционный легкоатлетический забег "Красноярская Часовня"</t>
  </si>
  <si>
    <t>Капоэйро</t>
  </si>
  <si>
    <t>- 3 этап (финал)</t>
  </si>
  <si>
    <t>13-14 марта</t>
  </si>
  <si>
    <t>Чемпионат города в спортивной дисциплине "дистанции водные"</t>
  </si>
  <si>
    <t>о. Отдыха Абаканская протока р. Енисей</t>
  </si>
  <si>
    <t xml:space="preserve">05 июня </t>
  </si>
  <si>
    <t>Кубок города в спортивной дисциплине "дистанции водные"</t>
  </si>
  <si>
    <t>25 сентября</t>
  </si>
  <si>
    <t>Первенство города в спортивной дисциплине "дистанции водные"</t>
  </si>
  <si>
    <t>19 января</t>
  </si>
  <si>
    <t>14 декабря</t>
  </si>
  <si>
    <t>28-30 мая</t>
  </si>
  <si>
    <t>ММАУ МВСЦ «Патриот», Красспорт, Федерация</t>
  </si>
  <si>
    <t>25-26 декабря</t>
  </si>
  <si>
    <t>22-25 июля</t>
  </si>
  <si>
    <t>23-26 декабря</t>
  </si>
  <si>
    <t>18-19 сентября</t>
  </si>
  <si>
    <t>16-17 октября</t>
  </si>
  <si>
    <t>МАУ "ЦТП"</t>
  </si>
  <si>
    <t>28-30 октября</t>
  </si>
  <si>
    <t xml:space="preserve">Чемпионат города   </t>
  </si>
  <si>
    <t>Квалификационные турниры</t>
  </si>
  <si>
    <t>01 июня-01 сентября</t>
  </si>
  <si>
    <t>19 июня</t>
  </si>
  <si>
    <t>"Гран-Холл" МВДЦ "Сибирь"</t>
  </si>
  <si>
    <t>МСК "Арена.Север" КГАУ "РЦСС"</t>
  </si>
  <si>
    <t>23-28 ноября</t>
  </si>
  <si>
    <t>30 ноября- 05 декабря</t>
  </si>
  <si>
    <t>12-13 ноября</t>
  </si>
  <si>
    <t>16-17 апреля</t>
  </si>
  <si>
    <t>Первенство города в рамках Всероссийского проекта "Серебряные коньки" среди обучающихся общеобразовательныцх организаций</t>
  </si>
  <si>
    <t>08-10 апреля</t>
  </si>
  <si>
    <t>МСК "Сопка"-комплекс трамплинов и СК "Академия биатлона"</t>
  </si>
  <si>
    <t xml:space="preserve">Кубок города </t>
  </si>
  <si>
    <t>Первенство города среди юношей 12-13 лет</t>
  </si>
  <si>
    <t>Первенство города среди юниоров 14-17 лет</t>
  </si>
  <si>
    <t>22 мая</t>
  </si>
  <si>
    <t xml:space="preserve">Чемпионат  и первенство  города </t>
  </si>
  <si>
    <t>22-25 сентября</t>
  </si>
  <si>
    <t>Комплекс трамплинов МСК "Сопка"</t>
  </si>
  <si>
    <t>Чемпионат и первенство города</t>
  </si>
  <si>
    <t>Чемпионат города в спортивной дисциплине «ловля на мармышку со льда"</t>
  </si>
  <si>
    <t>озеро "Бархатово",       с. Есауловка</t>
  </si>
  <si>
    <t>Кубок города в спортивных в дисциплинах «ловля донной удочкой" и "ловля донной удочкой - командные соревнования»</t>
  </si>
  <si>
    <t>озеро "Песчанка",               д. Песчанка</t>
  </si>
  <si>
    <t>Чемпионат города в спортивных дисциплинах «ловля спиннингом  с берега" и "ловля спиннингом с берега - командные соревнования»</t>
  </si>
  <si>
    <t>Чемпионат города в спортивных в дисциплинах «ловля донной удочкой" и "ловля донной удочкой - командные соревнования»</t>
  </si>
  <si>
    <t>05-07 февраля</t>
  </si>
  <si>
    <t>27-29 августа</t>
  </si>
  <si>
    <t>03-05 ноября</t>
  </si>
  <si>
    <t>03-05 декабря</t>
  </si>
  <si>
    <t>Академия борьбы им. Д.Г. Миндиашвили</t>
  </si>
  <si>
    <t>Первенство города среди женских команд</t>
  </si>
  <si>
    <t>Первенство города среди взрослых команд (3 возрастные группы) в спортивной дисциплине "мини-футбол"  (сезон 2021-2022)</t>
  </si>
  <si>
    <t>МАУ "СШОР "Красноярск", спортивные залы города</t>
  </si>
  <si>
    <t>18-21 февраля</t>
  </si>
  <si>
    <t xml:space="preserve">Первенство города  </t>
  </si>
  <si>
    <t xml:space="preserve">Спортивный зал МБУ "СШОР по дзюдо"  </t>
  </si>
  <si>
    <t>Баскетбол 3Х3 (юноши и девушки)</t>
  </si>
  <si>
    <t xml:space="preserve">XXIV Городская спартакиада  среди инвалидов ПОДА "Сила воли"           </t>
  </si>
  <si>
    <t>МАОУ "Лицей № 12", МБОУ "Гимназия № 11 им. А.Н. Кулакова"</t>
  </si>
  <si>
    <t xml:space="preserve">Легкоатлетическая эстафета Ленинского района  "Осенний забег" </t>
  </si>
  <si>
    <t>07-09 мая</t>
  </si>
  <si>
    <t>Спортивный праздник Октябрьского района «СПОРТ ОБЪЕДИНЯЕТ #МОЙОКТЯБРЬСКИЙ»</t>
  </si>
  <si>
    <t>27 марта</t>
  </si>
  <si>
    <t>Дом спорта "Октябрьский"</t>
  </si>
  <si>
    <t>Соревнования по стритболу</t>
  </si>
  <si>
    <t>Открытый турнир Центрального района среди юношей и девушек до 18 лет, посвященное Дню Победы</t>
  </si>
  <si>
    <t>01 январь - 20 май</t>
  </si>
  <si>
    <t>25-28 февраля</t>
  </si>
  <si>
    <t>18-21 марта</t>
  </si>
  <si>
    <t>15-18 апреля</t>
  </si>
  <si>
    <t>22-25 апреля</t>
  </si>
  <si>
    <t xml:space="preserve">Первенство города среди девушек до 13 лет </t>
  </si>
  <si>
    <t xml:space="preserve">Первенство города среди юношей до 13 лет </t>
  </si>
  <si>
    <t>16-19 сентября</t>
  </si>
  <si>
    <t>23-26 сентября</t>
  </si>
  <si>
    <t>2.58.</t>
  </si>
  <si>
    <t>Спортивное мероприятие, посвященное Всероссийскому  дню солидарности в борьбе с терроризмом</t>
  </si>
  <si>
    <t>12 сентября</t>
  </si>
  <si>
    <t>ДОУ № 140</t>
  </si>
  <si>
    <t>Спортивные эстафеты "Старты здоровья"</t>
  </si>
  <si>
    <t>28 февраля</t>
  </si>
  <si>
    <t xml:space="preserve">КСК "Дворец Труда и Согласия"  </t>
  </si>
  <si>
    <t>"Арт-берег"</t>
  </si>
  <si>
    <t>08-10 января</t>
  </si>
  <si>
    <t>Соревнования по водно-моторному спорту</t>
  </si>
  <si>
    <t xml:space="preserve">Чемпионат и первенство города </t>
  </si>
  <si>
    <t>05-06 февраля</t>
  </si>
  <si>
    <t>Городские соревнования среди юношей до 16 лет (2008-2009 г.р.)</t>
  </si>
  <si>
    <t>Городские соревнования среди юношей до 18 лет (2005-2006 г.р.)</t>
  </si>
  <si>
    <t>Городские  соревнования на призы "Новогодней елки" среди юношей до 16 лет (2008-2009 г.р.)</t>
  </si>
  <si>
    <t>Соревнования по  многоборью в рамках "ГТО : Подтянись к движению!"</t>
  </si>
  <si>
    <t>Соревнования по лёгкой атлетике</t>
  </si>
  <si>
    <t>Соревнования по плаванию (юноши и девушки)</t>
  </si>
  <si>
    <t>Соревнования по  легкой атлетике  (юноши и девушки)</t>
  </si>
  <si>
    <t>Соревнования по лыжным гонкам  (девушки)</t>
  </si>
  <si>
    <t>Соревнования по лыжным гонкам  (юноши)</t>
  </si>
  <si>
    <t xml:space="preserve">Соревнования по тег-регби </t>
  </si>
  <si>
    <t>Соревнования по легкой атлетике (юноши)</t>
  </si>
  <si>
    <t>Соревнования по легкой атлетике ( девушки)</t>
  </si>
  <si>
    <t>Соревнования по плаванию (девушки)</t>
  </si>
  <si>
    <t>Соревнования по ТЭГ-регби</t>
  </si>
  <si>
    <t>03-04 сентября</t>
  </si>
  <si>
    <t>НП "Красноярские Столбы"</t>
  </si>
  <si>
    <t>Чемпионат и первенство города по легкоатлетическому кроссу "Золотая осень"</t>
  </si>
  <si>
    <t>Первенство города среди юношей и девушек до 14 лет (2009-2010 г.р.) в закрытом помещении</t>
  </si>
  <si>
    <t>Соревнования по футболу в спортвной дисциплине "мини-футбол"</t>
  </si>
  <si>
    <t>24 апреля</t>
  </si>
  <si>
    <t>13 марта</t>
  </si>
  <si>
    <t xml:space="preserve">Первенство  города среди юношей и девушек в спортивных дисциплинах "мотолодка FF скоростное маневрирование" и  "мотолодка FF слалом"           </t>
  </si>
  <si>
    <t>Чемпионат и первенство  города в спортивных дисциплинах "мотолодки СН-175, JT-250, GT-15, GT-30, T-550, С500", "скутер O-250", "глисера Р-1500, Р-2000, Р-2500"</t>
  </si>
  <si>
    <t>Спортивный городок МАОУ "Гимназия № 9"</t>
  </si>
  <si>
    <t>МАУ «СШОР "Красный Яр"</t>
  </si>
  <si>
    <t>спортзалый зал МАОУ «СШ № 32»</t>
  </si>
  <si>
    <t>Стадион "Сибирь" МАУ "ЦСК"</t>
  </si>
  <si>
    <t>28 августа</t>
  </si>
  <si>
    <t>Судомодельный спорт</t>
  </si>
  <si>
    <t>"Дошкольная лига чемпионов" (с элементами вида спорта "футбол" )</t>
  </si>
  <si>
    <t>пруд "Мясокомбинат"</t>
  </si>
  <si>
    <t>Красспорт, Феднрация</t>
  </si>
  <si>
    <t>Соревнования по футболу</t>
  </si>
  <si>
    <t>ЦЭС "Спортэкс"</t>
  </si>
  <si>
    <t>Соревнования среди старшего поколения</t>
  </si>
  <si>
    <t>Турнир по мини-футболу среди команд ветеранов</t>
  </si>
  <si>
    <t>Соревнования по флорболу (2007-2009 г.р.)</t>
  </si>
  <si>
    <t>Финальные мероприятия по видам спорта:</t>
  </si>
  <si>
    <t>Городские  мероприятия по видам спорта:</t>
  </si>
  <si>
    <t>Февраль-март</t>
  </si>
  <si>
    <t xml:space="preserve">ФОК "Зеленая роща" </t>
  </si>
  <si>
    <t xml:space="preserve">Май </t>
  </si>
  <si>
    <t>р. Енисей</t>
  </si>
  <si>
    <t xml:space="preserve">VI Городской фестиваль по адаптивному спорту           </t>
  </si>
  <si>
    <t>в режиме онлайн</t>
  </si>
  <si>
    <t xml:space="preserve">Спартакиада среди трудовых коллективов  города </t>
  </si>
  <si>
    <t>Летняя городская спартакиада среди  детей с ОВЗ</t>
  </si>
  <si>
    <t>Спартакиада  призывной и допризывной молодежи города:</t>
  </si>
  <si>
    <t xml:space="preserve">Спартакиада Центрального района среди дворовых команд   </t>
  </si>
  <si>
    <t xml:space="preserve">Спартакиада Кировского района среди дворовых команд  </t>
  </si>
  <si>
    <t xml:space="preserve">Бильярдный клуб "Ступени" </t>
  </si>
  <si>
    <t xml:space="preserve">Соревнования по бильярду </t>
  </si>
  <si>
    <t xml:space="preserve">Соревнованияа по пейнтболу </t>
  </si>
  <si>
    <t>ООО "Ваш Сервис"</t>
  </si>
  <si>
    <t>Компьютерный спорт</t>
  </si>
  <si>
    <t>2.78.</t>
  </si>
  <si>
    <t>Красспорт , ГУО, Федерации по видам спорта</t>
  </si>
  <si>
    <t>Финальные городские соревнования муниципального этапа:</t>
  </si>
  <si>
    <t>1.2.1.</t>
  </si>
  <si>
    <t>1.2.2.</t>
  </si>
  <si>
    <t>1.2.3.</t>
  </si>
  <si>
    <t>1.2.4.</t>
  </si>
  <si>
    <t>1.2.5.</t>
  </si>
  <si>
    <t>1.2.6.</t>
  </si>
  <si>
    <t>1.2.7.</t>
  </si>
  <si>
    <t xml:space="preserve">2. </t>
  </si>
  <si>
    <t xml:space="preserve">5.1. </t>
  </si>
  <si>
    <t>5.3.</t>
  </si>
  <si>
    <t>5.4.</t>
  </si>
  <si>
    <t>5.5.</t>
  </si>
  <si>
    <t>5.6.</t>
  </si>
  <si>
    <t>5.7.</t>
  </si>
  <si>
    <t>9.1.</t>
  </si>
  <si>
    <t>9.1.1.</t>
  </si>
  <si>
    <t>9.1.2.</t>
  </si>
  <si>
    <t>9.1.3.</t>
  </si>
  <si>
    <t>9.1.4.</t>
  </si>
  <si>
    <t>9.1.5.</t>
  </si>
  <si>
    <t>9.2.</t>
  </si>
  <si>
    <t>Министерство спорта Красноярского края, Красспорт, Федерации по видам спорта</t>
  </si>
  <si>
    <t>Всероссийские спортивные игры школьников "Президентские спортивные игры" - муниципальный этап среди обучающихся общеобразовательных организаций  города:</t>
  </si>
  <si>
    <t>2.4. Армрестлинг (0990001411Я )</t>
  </si>
  <si>
    <t>2.6. Биатлон (0400005611Я)</t>
  </si>
  <si>
    <t>2.7. Бильярдный спорт (0620002511Я)</t>
  </si>
  <si>
    <t>2.8. Бокс (0250001611Я)</t>
  </si>
  <si>
    <t>2.9. Боулинг (0630002511Я)</t>
  </si>
  <si>
    <t>Армрестлинг</t>
  </si>
  <si>
    <t>2.79.</t>
  </si>
  <si>
    <t>Раздел 1. Организационные мероприятия физкультурно-спортивной направленности.</t>
  </si>
  <si>
    <t>Спортивные площадки МАУ "ЦСК"</t>
  </si>
  <si>
    <t>Красспорт (в рамках подпрограммы «Оказание содействия развитию физической культуры и спорта инвалидов, лиц с ограниченными возможностями здоровья, адаптивной физической культуры и адаптивного спорта в городе Красноярске») , Федерации по видам спорта</t>
  </si>
  <si>
    <t>Красспорт (в рамках подпрограммы «Оказание содействия развитию физической культуры и спорта инвалидов, лиц с ограниченными возможностями здоровья, адаптивной физической культуры и адаптивного спорта в городе Красноярске»)</t>
  </si>
  <si>
    <t xml:space="preserve">Рогейн «Красноярские столбы» </t>
  </si>
  <si>
    <t>ФГУП ГПЗ"Столбы"</t>
  </si>
  <si>
    <t>Красспорт,  Федерация (МОСО СТС МОК)</t>
  </si>
  <si>
    <t>Всероссийская акция "День зимних видов спорта"</t>
  </si>
  <si>
    <t>Всероссийские массовые соревнования по конькобежному спорту "Лед надежды нашей"</t>
  </si>
  <si>
    <t>Стадион МАУ "СШОР "Рассвет"</t>
  </si>
  <si>
    <t>Дом спорта "Спартак"</t>
  </si>
  <si>
    <t xml:space="preserve">по физической культуре и спорту  </t>
  </si>
  <si>
    <t>I. Официальные физкультурные мероприятия города Красноярска</t>
  </si>
  <si>
    <t>Часть I. Официальные физкультурные мероприятия города Красноярска</t>
  </si>
  <si>
    <t>Раздел 1. Городские массовые физкультурно-оздоровительные мероприятия.</t>
  </si>
  <si>
    <t>Раздел 1. Городские комплексные спортивные соревнования.</t>
  </si>
  <si>
    <t>КСК "Кубеково"</t>
  </si>
  <si>
    <t>МСК "Радуга" КГАУ "РЦСС"</t>
  </si>
  <si>
    <t>Площадь Мира-Часовня Параскевы Пятницы</t>
  </si>
  <si>
    <t xml:space="preserve">                    Раздел 1. Городские массовые физкультурно-оздоровительные мероприятия:</t>
  </si>
  <si>
    <t xml:space="preserve">Администрация Ленинского района, территориальный отдел главного управления образования </t>
  </si>
  <si>
    <t>Апрель-октябрь</t>
  </si>
  <si>
    <t>Апрель-май</t>
  </si>
  <si>
    <t>Апрель-июнь</t>
  </si>
  <si>
    <t>Июль-сентябрь</t>
  </si>
  <si>
    <t>Март-апрель</t>
  </si>
  <si>
    <t>Май-июнь</t>
  </si>
  <si>
    <t>Октябрь-декабрь</t>
  </si>
  <si>
    <t>Октябрь-ноябрь</t>
  </si>
  <si>
    <t>Ноябрь-декабрь</t>
  </si>
  <si>
    <t>Сентябрь-декабрь</t>
  </si>
  <si>
    <t>Сентябрь-октябрь</t>
  </si>
  <si>
    <t>Январь-апрель</t>
  </si>
  <si>
    <t>Красспорт, ГУО</t>
  </si>
  <si>
    <t>Красспорт, Федирация</t>
  </si>
  <si>
    <t>Акватория  Абаканской протоки р. Енисей, водный стадион МАУ" ЦСК"</t>
  </si>
  <si>
    <t>Всероссийская акция "Полумарафон "ЗаБег"</t>
  </si>
  <si>
    <t xml:space="preserve">           Раздел 1. Городские комплексные спортивные соревнования</t>
  </si>
  <si>
    <t xml:space="preserve">Соревнования по выполнению норм ГТО  </t>
  </si>
  <si>
    <t>КГБПОУ Красноярский финансово-экономический колледжФЭК</t>
  </si>
  <si>
    <t xml:space="preserve">КГБПОУ Красноярский индустриально-металлургический техникум </t>
  </si>
  <si>
    <t xml:space="preserve">КГБПОУ Красноярский автотранспортный техникум </t>
  </si>
  <si>
    <t xml:space="preserve">Выполнение нормативов Всероссийского физкультурно-спортивного комплекса "Готов к труду и обороне (ГТО) </t>
  </si>
  <si>
    <t>МФК "Динамо", сквер "Серебрянный",  МБОУ "СШ № 82"</t>
  </si>
  <si>
    <t xml:space="preserve"> Муниципальный этап Всероссийских спортивных соревнований школьников города "Президентские состязания" (2020/2021 учебный год)</t>
  </si>
  <si>
    <t>22-26 февраля</t>
  </si>
  <si>
    <t>АНО "Краевая спортивная школа по художественной гимнастике"</t>
  </si>
  <si>
    <t>Первенство города в спортивных дисциплинай "лазание на трудность" и "лазание на скорость"</t>
  </si>
  <si>
    <t>25-28 марта</t>
  </si>
  <si>
    <t>10 февраля</t>
  </si>
  <si>
    <t>26-27 февраля</t>
  </si>
  <si>
    <t>Первенство города среди мальчиков и девочек 7-9  и  10-11 лет  в спортивной дисциплине "двоеборье"</t>
  </si>
  <si>
    <t>Первенство города среди юношей и девушек 12-13 лет в спортивной дисциплине "латиноамериканская программа"</t>
  </si>
  <si>
    <t>Первенство города среди юношей и девушек 12-13 лет  в спортивной дисциплине "европейская программа"</t>
  </si>
  <si>
    <t>Универсальный спортивный комплекс "Теннис холл"</t>
  </si>
  <si>
    <t xml:space="preserve">Первенство города   </t>
  </si>
  <si>
    <t>Чемпионат города среди любительских команд (сезон 2021/2022)</t>
  </si>
  <si>
    <t xml:space="preserve">Первенство  города </t>
  </si>
  <si>
    <t>Первенство города среди юношей и девушек 16-18 лет</t>
  </si>
  <si>
    <t>Первенство города среди юношей и девушек 12-14 лет</t>
  </si>
  <si>
    <t>04-06 марта</t>
  </si>
  <si>
    <t>Кубок города по подтягиванию</t>
  </si>
  <si>
    <t>Первенство города по подтягиванию</t>
  </si>
  <si>
    <t xml:space="preserve">Первенство города по летнему биатлону (пневматическое оружие) </t>
  </si>
  <si>
    <t xml:space="preserve">Первенство города (пневматическое оружие) </t>
  </si>
  <si>
    <t xml:space="preserve">Первенство города "Свободная пирамида" </t>
  </si>
  <si>
    <t>Чемпионат города "Свободная Пирамида"</t>
  </si>
  <si>
    <t>Первенство города среди ветеранов  "Пирамида"</t>
  </si>
  <si>
    <t xml:space="preserve">Первенство города "Пул 9" </t>
  </si>
  <si>
    <t>Чемпионат города "Динамичная пирамида"</t>
  </si>
  <si>
    <t xml:space="preserve">Первенство города "Комбинированная пирамида"  </t>
  </si>
  <si>
    <t xml:space="preserve">Командный Кубка города </t>
  </si>
  <si>
    <t>Чемпионат города по пляжному волейболу среди мужских и женских команд</t>
  </si>
  <si>
    <t>Чемпионат и первенство города в спортивной дисциплине "сито-рю"</t>
  </si>
  <si>
    <t>Чемпионат и первенство города в спортивной дисциплине "кобудо"</t>
  </si>
  <si>
    <t>Чемпионат города среди мужских команд</t>
  </si>
  <si>
    <t>Чемпионат города среди женских команд</t>
  </si>
  <si>
    <t>Чемпионат  города</t>
  </si>
  <si>
    <t>Первенство города среди юношей и девушек до 13 лет</t>
  </si>
  <si>
    <t xml:space="preserve">Командный чемпионат города в спортивной дисциплене "кёрлинг - смешанный" </t>
  </si>
  <si>
    <t xml:space="preserve">Чемпионат и первенство города в спортивной дисциплине "фулл контакт" </t>
  </si>
  <si>
    <t>Чемпионат и первенство города  в спортивной  дисциплине "аджилити"</t>
  </si>
  <si>
    <t>Чемпионат и первенство города в спортивной дисциплине "фристайл"</t>
  </si>
  <si>
    <t>Чемпионат и первенство города среди юниоров и юношей в спортивной дисциплине "выездка"</t>
  </si>
  <si>
    <t>Чемпионат и первенство города среди юниоров и юношей в спортивной дисциплине "конкур"</t>
  </si>
  <si>
    <t>Чемпионат и первенство города среди юношей и детей в спортивной дисциплине "троеборье"</t>
  </si>
  <si>
    <t>Первенство города в спортивной дисциплине "шорт-трек - отдельные дистанции"</t>
  </si>
  <si>
    <t xml:space="preserve">Первенство города в национальных и международных классах яхт "Золотая осень" </t>
  </si>
  <si>
    <t>Чемпионат города в спортивной дисциплине "стрельба из ружья"</t>
  </si>
  <si>
    <t>Чемпионат города в спортивной дисциплине "стрельба из пистолета"</t>
  </si>
  <si>
    <t xml:space="preserve">Чемпионат и первенство  города </t>
  </si>
  <si>
    <t>Чемпионат города в спортивной дисциплине "дистанции на средствах передвижения"</t>
  </si>
  <si>
    <t>Чемпионат города в спортивной дисциплине "дистанции спелео"</t>
  </si>
  <si>
    <t>Чемпионат города в спортивной дисциплине "северная ходьба"</t>
  </si>
  <si>
    <t>Чемпионат города в спортивной дисциплине "дистанции пешеходные"</t>
  </si>
  <si>
    <t>Чемпионат города в спортивной дисциплине "дистанции комбинированные"</t>
  </si>
  <si>
    <t>Первенство города в спортивной дисциплине "дистанции спелео"</t>
  </si>
  <si>
    <t>Чемпионат и первенство города (летний)</t>
  </si>
  <si>
    <t>Чемпионат и первенство города (ИТФ)</t>
  </si>
  <si>
    <t>Чемпионат и первенство города (ГТФ)</t>
  </si>
  <si>
    <t>Чемпионат и первенство города в спортивной дисциплине "дуатлон"</t>
  </si>
  <si>
    <t>Чемпионат и первенство города в спортивной дисциплине "триатлон"</t>
  </si>
  <si>
    <t>Первенство города среди юношей и девушек до 18 лет в спортивной дисциплине "шпага"</t>
  </si>
  <si>
    <t>Первенство города среди юношей и девушек до 15 лет в спортивной дисциплине "шпага"</t>
  </si>
  <si>
    <t xml:space="preserve">Чемпионат города  </t>
  </si>
  <si>
    <t>Первенство города среди детско-юношеских команд (6 возрастных групп)</t>
  </si>
  <si>
    <t>Первенство города среди детско-юношеских команд (7 возрастных групп) в спортивной дисциплине "мини-футбол"  (сезон 2021-2022)</t>
  </si>
  <si>
    <t>Первенство города в спортивной дисциплине "групповые упражнения"</t>
  </si>
  <si>
    <t>Чемпионат города в спортивной дисциплине "блиц"</t>
  </si>
  <si>
    <t>Чемпионат города в спортивной дисциплине "быстрые шахматы"</t>
  </si>
  <si>
    <t>Кубок города в спортивной дисциплине "быстрые шахматы"</t>
  </si>
  <si>
    <t>Первенство города среди мальчиков и девочек, юношей и девушек в спортивной дисциплине "шахматы"</t>
  </si>
  <si>
    <t>Первенство города среди мальчиков и девочек, юношей и девушек в спортивной дисциплине "блиц"</t>
  </si>
  <si>
    <t xml:space="preserve">Первенство города среди мальчиков и девочек, юношей и девушек в спортивной дисциплине "быстрые шахматы"  </t>
  </si>
  <si>
    <t>Чемпионат города  в спортивной дисциплине "сноукайтинг"</t>
  </si>
  <si>
    <t xml:space="preserve">Чемпионат города в спортивной дисциплине "3х3" </t>
  </si>
  <si>
    <t xml:space="preserve">Чемпионат и первенство города в спортивной дисциплине "лайт-контакт" и "поинтфайтинг" </t>
  </si>
  <si>
    <t>Чемпионат и первенство города среди юношей и девушек 16-17  лет, юниоров  и юниорок 18-19  лет в спортивных дисциплинах "лазание на трудность" и "лазание на скорость"</t>
  </si>
  <si>
    <t>Чемпионат и первенство города в спортивной дисциплине "дуатлон-кросс "</t>
  </si>
  <si>
    <t xml:space="preserve">Кубок города  </t>
  </si>
  <si>
    <t xml:space="preserve">Первенство город среди женских команд в спортивной дисциплине "мини-футбол"  </t>
  </si>
  <si>
    <t>Чемпионат и первенство города среди мужчин и женщин, юношей и девушек 14-15 и 16-17, юниоров  и юниорок 18-19 лет в спортивной дисциплине "боулдеринг"</t>
  </si>
  <si>
    <t>Чемпионат города в спортивной дисциплине "дистанции горные"</t>
  </si>
  <si>
    <t xml:space="preserve">Первенство города среди мужских команд </t>
  </si>
  <si>
    <t>«КССТ центр ДОСААФ»</t>
  </si>
  <si>
    <t>Площадь Мира-ул. П.Коммуны- пл. Мира</t>
  </si>
  <si>
    <t>XXIII Традиционный легкоатлетический полумарафон "Первомайский"</t>
  </si>
  <si>
    <t>Спортивные состязания, посвященные Широкой Масленице</t>
  </si>
  <si>
    <t>Фестиваль зимних видов спорта Центрального района</t>
  </si>
  <si>
    <t>Соревнования по зимнему мини-футболу</t>
  </si>
  <si>
    <t>13-16 мая</t>
  </si>
  <si>
    <t>01-10 февраля</t>
  </si>
  <si>
    <t xml:space="preserve"> 7</t>
  </si>
  <si>
    <t xml:space="preserve"> 8</t>
  </si>
  <si>
    <t xml:space="preserve"> 9</t>
  </si>
  <si>
    <t>Городской турнир, посвященный памяти "Заслуженного мастера спорта" Ю.А. Першина</t>
  </si>
  <si>
    <t>Касспорт, Федерации по видам спорта</t>
  </si>
  <si>
    <t>Центральная набережная р. Енисей</t>
  </si>
  <si>
    <t>Физкультурно-спортивный фестиваль в рамках межведомственного проекта "Арт Берег"</t>
  </si>
  <si>
    <t>Физкультурно-спортивный фестиваль в рамках межведомственного проекта "Твой Берег"</t>
  </si>
  <si>
    <t>Ярыгинская набережная р. Енисей</t>
  </si>
  <si>
    <t>Физкультурно-спортивный фестиваль в рамках межведомственного проекта "В центре Мира"</t>
  </si>
  <si>
    <t>2.3. Армейский рукопашный бой (1220001121А)</t>
  </si>
  <si>
    <t>СК "Тотем"</t>
  </si>
  <si>
    <t>2.80.</t>
  </si>
  <si>
    <t>Сквош</t>
  </si>
  <si>
    <t>13-15 мая</t>
  </si>
  <si>
    <t>20-21 мая</t>
  </si>
  <si>
    <t>11-12 июня</t>
  </si>
  <si>
    <t>Тир "StrikeOne Guns-Market"</t>
  </si>
  <si>
    <t xml:space="preserve"> Красспорт, Федерация</t>
  </si>
  <si>
    <t>Мототрасса "Мото ринг" пгт. Емельяново</t>
  </si>
  <si>
    <t>Всероссийский турнир по вольной борьбе среди юношей до 18 лет  на призы 3-кратного чемпиона Олимпийских игр, ЗМС Б. Сайтиева</t>
  </si>
  <si>
    <t>Администрация Свердловского района, Красспорт, Федерация</t>
  </si>
  <si>
    <t xml:space="preserve">города Красноярска на  2022 год </t>
  </si>
  <si>
    <t xml:space="preserve"> Спартакиада среди учреждений среднего профессианального образования города (2022/2023 учебный год):</t>
  </si>
  <si>
    <t>Первенство города среди юношей и девушек до 21 года в спортивной дисциплине "шпага"</t>
  </si>
  <si>
    <t>25-27 февраля</t>
  </si>
  <si>
    <t>Чемпионат города   в спортивной дисциплине "шпага"</t>
  </si>
  <si>
    <t>07-09 октября</t>
  </si>
  <si>
    <t>09-11 декабря</t>
  </si>
  <si>
    <t>27-29 января</t>
  </si>
  <si>
    <t xml:space="preserve">24-26 марта </t>
  </si>
  <si>
    <t>12-13 мая</t>
  </si>
  <si>
    <t>17-19 ноября</t>
  </si>
  <si>
    <t>22-23 декабря</t>
  </si>
  <si>
    <t xml:space="preserve">Чемпионат и первенство города  среди юношей и девушек до 15 лет  </t>
  </si>
  <si>
    <t>13-18 марта</t>
  </si>
  <si>
    <t>Чемпионат и первенство города в спортивной дисциплине "триатлон-зимний"</t>
  </si>
  <si>
    <t>06 февраля</t>
  </si>
  <si>
    <t xml:space="preserve">24 апреля </t>
  </si>
  <si>
    <t>28 марта-03 апреля</t>
  </si>
  <si>
    <t xml:space="preserve">XXXIII Международный турнир по вольной борьбе серии Гран-При «Иван Ярыгин»  среди мужчин и женщин
</t>
  </si>
  <si>
    <t>Чемпионат и первенство города в спортивной дисциплине "класс F3-U"</t>
  </si>
  <si>
    <t>14 мая</t>
  </si>
  <si>
    <t>28 мая</t>
  </si>
  <si>
    <t>27-28 август</t>
  </si>
  <si>
    <t>15-16 января</t>
  </si>
  <si>
    <t>Первенство города в спортивной дисциплине "многоборье"</t>
  </si>
  <si>
    <t>11-13 февраля</t>
  </si>
  <si>
    <t>Первенство города по отдельным дистанциям</t>
  </si>
  <si>
    <t>16-18 декабря</t>
  </si>
  <si>
    <t xml:space="preserve">Первенство города среди юношей и девушек до 12 лет </t>
  </si>
  <si>
    <t>20-22 января</t>
  </si>
  <si>
    <t>24-26 марта</t>
  </si>
  <si>
    <t>Первенство города среди юниоров и юниорок 15-23 года</t>
  </si>
  <si>
    <t>07-10 апреля</t>
  </si>
  <si>
    <t>26-28 мая</t>
  </si>
  <si>
    <t>Первенство города среди юношей и девушек до 13-18 и 15-20 лет</t>
  </si>
  <si>
    <t>15-17 сентября</t>
  </si>
  <si>
    <t>23-25 сентября</t>
  </si>
  <si>
    <t>Первенство города среди юношей и девушек 13-15 и 13-17 лет</t>
  </si>
  <si>
    <t>16-18 ноября</t>
  </si>
  <si>
    <t>22-24 декабря</t>
  </si>
  <si>
    <t>12-13 марта</t>
  </si>
  <si>
    <t>27-28 августа</t>
  </si>
  <si>
    <t>19-20 ноября</t>
  </si>
  <si>
    <t>25-26 июня</t>
  </si>
  <si>
    <t xml:space="preserve">04 июня </t>
  </si>
  <si>
    <t>24 сентября</t>
  </si>
  <si>
    <t>Первенство города в спортивной дисциплине "дистанции пешеходные"</t>
  </si>
  <si>
    <t>24-25 сентября</t>
  </si>
  <si>
    <t>01-02 октября</t>
  </si>
  <si>
    <t>14-16 октября</t>
  </si>
  <si>
    <t>Общегородской гиревой марафон, посявщенный Дню победы</t>
  </si>
  <si>
    <t>Спартакиада высших учебных заведений города Красноярска и Красноярского края "Универсиада-2022/2023"</t>
  </si>
  <si>
    <t>Награждение по итогам Спартакиады (2021/2022 учебный год)</t>
  </si>
  <si>
    <t>27-29 апреля</t>
  </si>
  <si>
    <t>22-26 октября</t>
  </si>
  <si>
    <t>XXXV Традиционная лыжная гонка на 25 км " Преодолей себя"</t>
  </si>
  <si>
    <t>Первенство города среди юношей и девушек 14-16 лет</t>
  </si>
  <si>
    <t>Первенство города среди юниоров и юниорок 18-20 лет</t>
  </si>
  <si>
    <t>Первенство города среди юношей и девушек до 15 лет</t>
  </si>
  <si>
    <t>Командный городской турнир среди юношей памяти С.Н. Баженова</t>
  </si>
  <si>
    <t>Кубок  города среди юношей и девушек до 15 и до 18 лет</t>
  </si>
  <si>
    <t>Кубок города среди юношей и девушек до 13 лет</t>
  </si>
  <si>
    <t>Первенство города среди юниоров и юниорок до 21 года</t>
  </si>
  <si>
    <t xml:space="preserve">Всероссийский турнир по борьбе дзюдо среди юношей и девушек до 18 лет памяти Г.И. Михеева </t>
  </si>
  <si>
    <t>Первенство города среди юношей и девушек 11-12 лет</t>
  </si>
  <si>
    <t>13 августа</t>
  </si>
  <si>
    <t>Спортивный комплекс "Динамо"</t>
  </si>
  <si>
    <t xml:space="preserve">Кубок  города  в спортивных дисциплинах "мотолодка FF скоростное маневрирование" и  "мотолодка FF слалом"           </t>
  </si>
  <si>
    <t>18 февраля</t>
  </si>
  <si>
    <t>11-13 марта</t>
  </si>
  <si>
    <t>14-16 апреля</t>
  </si>
  <si>
    <t>24-26 ноября</t>
  </si>
  <si>
    <t>26 апреля</t>
  </si>
  <si>
    <t>Первенство города среди юниоров и юниорок 2002 г.р и моложе</t>
  </si>
  <si>
    <t>28-20 мая</t>
  </si>
  <si>
    <t>22 октября</t>
  </si>
  <si>
    <t>Тир КРО ОГО ВФСО "Динамио"</t>
  </si>
  <si>
    <t>Турнир города среди юношей и девушек 2006 г.р и моложе</t>
  </si>
  <si>
    <t>17-18 декабря</t>
  </si>
  <si>
    <t xml:space="preserve">Чемпионат и первенство города  </t>
  </si>
  <si>
    <t>18-20 февраля</t>
  </si>
  <si>
    <t>15-16 апреля</t>
  </si>
  <si>
    <t>29 января</t>
  </si>
  <si>
    <t>19 марта</t>
  </si>
  <si>
    <t>08 октября</t>
  </si>
  <si>
    <t>03 декабря</t>
  </si>
  <si>
    <t>Первенство города среди юношей и девушек 10-13 и 14-15 лет в спортивной дисциплине "боулдеринг"</t>
  </si>
  <si>
    <t xml:space="preserve">"Приз Победы" памяти Героя Советского Союза Д.Д. Мартынова  </t>
  </si>
  <si>
    <t>Первенство города среди детско-юношеских команд (7 возрастных групп) в спортивной дисциплине "мини-футбол"  (сезон 2022-2023)</t>
  </si>
  <si>
    <t>Чемпионат города в спортивной дисциплине "мотогонки на льду"</t>
  </si>
  <si>
    <t>26 февраля</t>
  </si>
  <si>
    <t>Мототрасса "Калининская"</t>
  </si>
  <si>
    <t>05 февраля</t>
  </si>
  <si>
    <t>19 февраля</t>
  </si>
  <si>
    <t>Закрытие мотоциклетного сезона</t>
  </si>
  <si>
    <t>26 ноября</t>
  </si>
  <si>
    <t>10 декабря</t>
  </si>
  <si>
    <t>12 ноября</t>
  </si>
  <si>
    <t>16 апреля</t>
  </si>
  <si>
    <t xml:space="preserve">Соревнования по карате </t>
  </si>
  <si>
    <t>18-22 февраля</t>
  </si>
  <si>
    <t>12 марта</t>
  </si>
  <si>
    <t>23 апреля</t>
  </si>
  <si>
    <t>21 мая</t>
  </si>
  <si>
    <t>площадки МАУ "ЦСК"</t>
  </si>
  <si>
    <t>17 января -02 апреля</t>
  </si>
  <si>
    <t>07 февраля - 08 октября</t>
  </si>
  <si>
    <t>18 июня</t>
  </si>
  <si>
    <t>ФОЦ "Татышев-парк"</t>
  </si>
  <si>
    <t>15 октября</t>
  </si>
  <si>
    <t>19 ноября</t>
  </si>
  <si>
    <t>04 июня</t>
  </si>
  <si>
    <t>17 сентября</t>
  </si>
  <si>
    <t>01 октября</t>
  </si>
  <si>
    <t>Соревнования по плаванию среди лиц с онкозаболеванием</t>
  </si>
  <si>
    <t>XXI спартакиада среди детей "Весёлые старты"</t>
  </si>
  <si>
    <t>XXIII городские семейные старты "Папа, мама, я - дружная семья" среди детей с ОВЗ</t>
  </si>
  <si>
    <t xml:space="preserve">XXV  Городская комплексная Спартакиада среди муниципальных служащих структурных подразделений администрации города Красноярска и депутатов Красноярского городского Совета </t>
  </si>
  <si>
    <t>Первенство города среди взрослых команд (3 возрастные группы) в спортивной дисциплине "мини-футбол"  (сезон 2022-2023)</t>
  </si>
  <si>
    <t>XL Открытая   Всероссийская массовая  лыжная гонка "Лыжня России"</t>
  </si>
  <si>
    <t>12 февраля</t>
  </si>
  <si>
    <t>05-08 апреля</t>
  </si>
  <si>
    <t>24-25 фквраля</t>
  </si>
  <si>
    <t>Городской турнир памяти Кавалера 4-х Орденов "Славы" Литвиненко Н.Е.</t>
  </si>
  <si>
    <t>Кубок города:</t>
  </si>
  <si>
    <t xml:space="preserve">Кубок города в спортивной дисциплине "ката" </t>
  </si>
  <si>
    <t>Первенство города "Закрытие зимнего сезона"</t>
  </si>
  <si>
    <t>Первенство города "Открытие зимнего сезона"</t>
  </si>
  <si>
    <t>Кубок города в спортивной дисциплине "дистанции-спелео"</t>
  </si>
  <si>
    <t xml:space="preserve">Кубок города "Красноярье"  </t>
  </si>
  <si>
    <t>Кубок города среди юношей и девушек до 13 и до 17 лет</t>
  </si>
  <si>
    <t>V Городской турнир среди юношей и девушек  на призы МСМК России А.В. Киселева</t>
  </si>
  <si>
    <t xml:space="preserve">Городской турнир  среди юношей и девушек (2005 г.р. и моложе) памяти МС СССР С.И. Орешникова </t>
  </si>
  <si>
    <t>II Городской турнир среди юношейи девушек  памяти ЗТ РСФСР В.К. Шукалова</t>
  </si>
  <si>
    <t>VII Городской турнир памяти МС СССР А.А. Лыкова</t>
  </si>
  <si>
    <t xml:space="preserve">Городской турнир на призы "Новогодней Ёлки" </t>
  </si>
  <si>
    <t>Кубок города "Юный мушкетер" среди мальчиков и девочек, юношей и девушек до 15 лет в спортивной дисциплине "шпага"</t>
  </si>
  <si>
    <t>Городские соревнования "Весенние ласточки"</t>
  </si>
  <si>
    <t>Городские соревнования "Звонкие коньки"</t>
  </si>
  <si>
    <t>Кубок города  "Кубок В.П. Астафьева"</t>
  </si>
  <si>
    <t>Кубок города памяти ЗТР Ю.А. Уриновича</t>
  </si>
  <si>
    <t>20-21 августа</t>
  </si>
  <si>
    <t>29-31 января</t>
  </si>
  <si>
    <t>03-06 июня</t>
  </si>
  <si>
    <t>26-30 августа</t>
  </si>
  <si>
    <t>14-15 мая</t>
  </si>
  <si>
    <t xml:space="preserve">XVII  Кубок Главы города "Будущие звезды овального мяча" </t>
  </si>
  <si>
    <t>09-11 сентября</t>
  </si>
  <si>
    <t>02-03 сентября</t>
  </si>
  <si>
    <t>02-08 сентября</t>
  </si>
  <si>
    <t>30 апреля-01 мая</t>
  </si>
  <si>
    <t>Красноярский политихнический техникум</t>
  </si>
  <si>
    <t>01-05 февраля</t>
  </si>
  <si>
    <t>Командный чемпионат города</t>
  </si>
  <si>
    <t>18 октября</t>
  </si>
  <si>
    <t>30 октября</t>
  </si>
  <si>
    <t>Открытый чемпионат города среди мужских и женских команд (сезон 2021/2022)</t>
  </si>
  <si>
    <t>01-03 апреля</t>
  </si>
  <si>
    <t>Чемпионат города среди мужских и женских команд (сезон 2022/2023)</t>
  </si>
  <si>
    <t xml:space="preserve">Кубок города среди мужских и женский команд   </t>
  </si>
  <si>
    <t>29-30 октября</t>
  </si>
  <si>
    <t xml:space="preserve">Кубок города   </t>
  </si>
  <si>
    <t>23 октября</t>
  </si>
  <si>
    <t>Первенство города среди мальчиков и девочек 10-14 лет в спортивной дисциплине "кёрлинг - смешанный"</t>
  </si>
  <si>
    <t>06-10 октября</t>
  </si>
  <si>
    <t>18-24 октября</t>
  </si>
  <si>
    <t>12 июля</t>
  </si>
  <si>
    <t>11-12 марта</t>
  </si>
  <si>
    <t>14-15 октября</t>
  </si>
  <si>
    <t>25 июня</t>
  </si>
  <si>
    <t>26-31 января</t>
  </si>
  <si>
    <t>Спортивная площадкаМАУ "ЦСК" (ул. Мичурина, 8)</t>
  </si>
  <si>
    <t>04-06 апреля</t>
  </si>
  <si>
    <t>07-09 апреля</t>
  </si>
  <si>
    <t>28-30 апреля</t>
  </si>
  <si>
    <t>Кубок Главы города Красноярска в спортивных дисциплинах"выездка" и "конкур"</t>
  </si>
  <si>
    <t>19-22 мая</t>
  </si>
  <si>
    <t>30 июня-03 июля</t>
  </si>
  <si>
    <t>VI Кубок  города в спортивных дисциплинах "выездка" и "конкур"</t>
  </si>
  <si>
    <t>24-29 октября</t>
  </si>
  <si>
    <t>29-30 января</t>
  </si>
  <si>
    <t>19-24 октября</t>
  </si>
  <si>
    <t>14-19 декабря</t>
  </si>
  <si>
    <t>Командные соревнования Кубок города</t>
  </si>
  <si>
    <t>09-12 июня</t>
  </si>
  <si>
    <t>Молодежная лига</t>
  </si>
  <si>
    <t>Февраль, май, сентябрь, ноябрь</t>
  </si>
  <si>
    <t xml:space="preserve">Городские соревнования  "День  стайера", памяти М.С. Евтушенко </t>
  </si>
  <si>
    <t xml:space="preserve">Городские соревнования  "День подводника",на призы ЗМС Е.А. Фалеевой </t>
  </si>
  <si>
    <t>26 марта</t>
  </si>
  <si>
    <t>25-26 февраля</t>
  </si>
  <si>
    <t>Кубок города в спортивных дисциплинах «ловля спиннингом  с берега" и "ловля спиннингом с берега - командные соревнования»</t>
  </si>
  <si>
    <t>27-29 мая</t>
  </si>
  <si>
    <t>10-12 июня</t>
  </si>
  <si>
    <t>04-07 мая</t>
  </si>
  <si>
    <t xml:space="preserve"> Кубок города</t>
  </si>
  <si>
    <t>02-05 марта</t>
  </si>
  <si>
    <t xml:space="preserve">Чемпионат и первенство города (зимнее) </t>
  </si>
  <si>
    <t>02-03 июля</t>
  </si>
  <si>
    <t>Чемпионат города в спортивной дисциплине "шахматы"</t>
  </si>
  <si>
    <t>05-13 февраля</t>
  </si>
  <si>
    <t>18 марта</t>
  </si>
  <si>
    <t>19-20 марта</t>
  </si>
  <si>
    <t>30 апроеля-01 мая</t>
  </si>
  <si>
    <t>13-17 июня</t>
  </si>
  <si>
    <t>26 ноября-04 декабря</t>
  </si>
  <si>
    <t>XXX Городской турнир памяти Заслуженного тренера России А.А. Солопова среди юношей до 16 лет (2008-2009 г.р.)</t>
  </si>
  <si>
    <t>21-23 января</t>
  </si>
  <si>
    <t>09 апреля</t>
  </si>
  <si>
    <t>Первенство города среди юношей и девушек до 14 лет</t>
  </si>
  <si>
    <t xml:space="preserve">Первенство города среди юношей и девушек до 14 лет в закрытом помещении  </t>
  </si>
  <si>
    <t>09-10 сентября</t>
  </si>
  <si>
    <t>04-05 ноября</t>
  </si>
  <si>
    <t>Первенство города среди юношей и девушек до 16 и до 14 лет в закрытом помещении</t>
  </si>
  <si>
    <t>27 августа</t>
  </si>
  <si>
    <t>по физической культуре и спорту</t>
  </si>
  <si>
    <t>Спартакиада среди воспитанников на пришкольных площадках</t>
  </si>
  <si>
    <t>Первенство Свердловского района среди юниоров, посвящённое памяти ЗТ СССР Гусева В.Л.</t>
  </si>
  <si>
    <t>Соревнования Свердловского района по скандинавской ходьбе среди старшего поколения (весенний этап)</t>
  </si>
  <si>
    <t>Соревнования Свердловского района по скандинавской ходьбе среди старшего поколения (осенний этап)</t>
  </si>
  <si>
    <t>Соревнования Свердловского района среди инвалидов</t>
  </si>
  <si>
    <t>5.1.</t>
  </si>
  <si>
    <t>45.2.</t>
  </si>
  <si>
    <t>Спартакиада среди студентов учреждений среднего профессианального образования Кировского района</t>
  </si>
  <si>
    <t xml:space="preserve">Октябрь </t>
  </si>
  <si>
    <t xml:space="preserve">Ноябрь </t>
  </si>
  <si>
    <t xml:space="preserve">Декабрь </t>
  </si>
  <si>
    <t>Клуб ССК</t>
  </si>
  <si>
    <t>Соревноывания по хоккею с мячем в валенках</t>
  </si>
  <si>
    <t>Стадион "Вавиловский"</t>
  </si>
  <si>
    <t>Первенство Кировского района, посвященное Дню народного единства</t>
  </si>
  <si>
    <t xml:space="preserve">Первенство Кировского района в спортивной дисциплине "кумитэ"  
</t>
  </si>
  <si>
    <t xml:space="preserve"> XIII Турнир Кировского района среди юношей, посвященный памяти ЗМС СССР В.П. Батня</t>
  </si>
  <si>
    <t xml:space="preserve">Турнир Кировского района "Рождественский турнир"  </t>
  </si>
  <si>
    <t>05 января</t>
  </si>
  <si>
    <t>Фестиваль Железнодорожного района "НАШЖД"</t>
  </si>
  <si>
    <t>Территория района</t>
  </si>
  <si>
    <t>Соревнования по подтягиванию на перекладине</t>
  </si>
  <si>
    <t>Фитнес центр "Гараж"</t>
  </si>
  <si>
    <t>Соревнования по пауэрлифтингу в спортивной дисциплине "жим"</t>
  </si>
  <si>
    <t>Спортивный зал ТЭИ ФГАОУ "СФУ"</t>
  </si>
  <si>
    <t>Спортивный праздник Железнодорожного района "Лето в красовках"</t>
  </si>
  <si>
    <t>Первенство Железнодорожного района</t>
  </si>
  <si>
    <t>Турнир Железнодорожного района "Кубок Новичка"</t>
  </si>
  <si>
    <t>Соревновния Железнодорожного района среди семейных команд</t>
  </si>
  <si>
    <t>Хоккейная коробка (ул. Железнодорожников, 10/а)</t>
  </si>
  <si>
    <t>Соревновния Железнодорожного района среди педагогов образовательных учреждений</t>
  </si>
  <si>
    <t>Соревнования Железнодорожного района "Шиповка юных"</t>
  </si>
  <si>
    <t>Турнир Железнодорожного района по мини-футболу среди лицс ограниченными возможностями здоровья "Матч равных возможностей"</t>
  </si>
  <si>
    <t>Турнир Железнодорожного района в спортивной дисциплине "мини-хоккей с мячом"</t>
  </si>
  <si>
    <t>Красспорт, "Криофил"</t>
  </si>
  <si>
    <t>Соревнования по настольному теннису (девушки)</t>
  </si>
  <si>
    <t>Соревнования по настольному теннису юноши)</t>
  </si>
  <si>
    <t>Соревнования Свердловского района по легкоатлетическому многоборью</t>
  </si>
  <si>
    <t xml:space="preserve">Легкоатлетическая эстафета Свердловского района среди обучающихся старших классов общеобразовательных учреждений, посвященная "Дню Победы" </t>
  </si>
  <si>
    <t xml:space="preserve">Легкоатлетическая эстафета Свердловского района среди обучающихся начальных классов общеобразовательных учреждений, посвященная "Дню Победы" </t>
  </si>
  <si>
    <t xml:space="preserve">Соревнования Свердловского района </t>
  </si>
  <si>
    <t>Соревнования Свердловского района по легкоатлетическому кроссу "Золотая осень" среди обучающихся старших классов общеобразовательных учреждений</t>
  </si>
  <si>
    <t>Соревнования Свердловского района по легкоатлетическому кроссу "Золотая осень" среди обучающихся начальных классов общеобразовательных учреждений</t>
  </si>
  <si>
    <t>Соревнования Свердловского района среди обучающихся начальных классов общеобразовательных учреждений</t>
  </si>
  <si>
    <t>Соревнования Свердловского района</t>
  </si>
  <si>
    <t>Кубок города среди спортивных клубов</t>
  </si>
  <si>
    <t>Чемпионат города в спортивных дисциплинах "индивидуальные программы" и "групповые упражнения"</t>
  </si>
  <si>
    <t xml:space="preserve"> Кубок города "Здравствуй, Весна" в спортивных дисциплинах "индивидуальные программы"</t>
  </si>
  <si>
    <t>Городские соревнования "Юные гимнастки"  в спортивных дисциплинах "индивидуальные программы" и "групповые упражнения"</t>
  </si>
  <si>
    <t>Городские соревнования "Азбука спорта"</t>
  </si>
  <si>
    <t>Чемпионат города среди любительских команд (сезон 2022/2023)</t>
  </si>
  <si>
    <t>Первенство города "Золотая шайба" (3 возрастные группы) (сезон 2022/2023)</t>
  </si>
  <si>
    <t>Открытое первенство города "Золотая шайба" (3 возрастные группы)  (сезон 2021/2022)</t>
  </si>
  <si>
    <t xml:space="preserve">Первенство города  на открытых площадках </t>
  </si>
  <si>
    <t>2.81.</t>
  </si>
  <si>
    <t>Хоккей с мячом</t>
  </si>
  <si>
    <t>10-11 сентября</t>
  </si>
  <si>
    <t>11-12 ноября</t>
  </si>
  <si>
    <t>Кубок города  в спортивной дисциплине "аджилити"</t>
  </si>
  <si>
    <t>10-11 декабря</t>
  </si>
  <si>
    <t>14 марта</t>
  </si>
  <si>
    <t xml:space="preserve">Чемпионат и первенство города  среди юношей и девушек 14-15, юниоров и юниорок 16-18 лет  в спортивных дисциплинах "европейская программа", "латиноамериканская программа" и"двоеборье"
</t>
  </si>
  <si>
    <t>25 апреля</t>
  </si>
  <si>
    <t>04-08 апреля</t>
  </si>
  <si>
    <t>25-29 апреля</t>
  </si>
  <si>
    <t>16-20 мая</t>
  </si>
  <si>
    <t>XXIV Первенство города среди команд ветеранов  старше 40 лет</t>
  </si>
  <si>
    <t>01 октября-31 декабря</t>
  </si>
  <si>
    <t>2.10. Водо-моторный спорт (1480001511Я)</t>
  </si>
  <si>
    <t>2.11. В о л е й б о л (0120002611Я)</t>
  </si>
  <si>
    <t>2.12. Восточное боевое единоборство (1180001311Я)</t>
  </si>
  <si>
    <t>2.13. Всестилевое каратэ (0900001311Я)</t>
  </si>
  <si>
    <t>2.14. Гандбол (0110002611Я)</t>
  </si>
  <si>
    <t>2.15. Гольф (0660002511Я)</t>
  </si>
  <si>
    <t>2.16. Горнолыжный спорт (0060003611Я)</t>
  </si>
  <si>
    <t>2.17. Гребной  слалом (0930001611Я)</t>
  </si>
  <si>
    <t>2.18. Джиу-джитсу  (0290001411Я)</t>
  </si>
  <si>
    <t>2.19. Дзюдо  (0350001611Я)</t>
  </si>
  <si>
    <t>2.20. Капоэйро (1230001411Я)</t>
  </si>
  <si>
    <t>2.21. Карате (1750001511Я)</t>
  </si>
  <si>
    <t>2.22. Кендо</t>
  </si>
  <si>
    <t>2.23. Кёрлинг (0360004611Я)</t>
  </si>
  <si>
    <t>2.24. Киокусинкай (1730001411Я)</t>
  </si>
  <si>
    <t>2.25. Кикбоксинг (0950001411Я )</t>
  </si>
  <si>
    <t>2.26. Кинологический спорт (0730005411Я)</t>
  </si>
  <si>
    <t>2.27.  Компьютерный спорт (1240002411Л)</t>
  </si>
  <si>
    <t>2.28. Конный спорт (0150001611Я)</t>
  </si>
  <si>
    <t>2.29. Конькобежный спорт (0450003611Я)</t>
  </si>
  <si>
    <t>2.30. Легкая атлетика (0020001611Я)</t>
  </si>
  <si>
    <t>2.31. Лыжные гонки (0310005611Я)</t>
  </si>
  <si>
    <t>2.32. Лыжное двоеборье (0370005611А)</t>
  </si>
  <si>
    <t>2.33. Мас-рестлинг (1710001213Я)</t>
  </si>
  <si>
    <t>2.34. Мотоциклетный спорт (*0910007511Я)</t>
  </si>
  <si>
    <t>2.35. Настольный теннис (0040002611Я)</t>
  </si>
  <si>
    <t>2.36. Парашютный спорт (1620001411Я)</t>
  </si>
  <si>
    <t>2.37. Парусный спорт (0380005611Я)</t>
  </si>
  <si>
    <t xml:space="preserve"> 2.38. Пауэрлифтинг (0740001411Я)</t>
  </si>
  <si>
    <t>2.39. Плавание (0070001611Я)</t>
  </si>
  <si>
    <t>2.40. Подводный спорт (1460001511Я)</t>
  </si>
  <si>
    <t>2.41. Полиатлон (0750005411Я)</t>
  </si>
  <si>
    <t>2.42. Практическая стрельба (1190001412Я)</t>
  </si>
  <si>
    <t>2.43. Прыжки на батуте (0210001611Я)</t>
  </si>
  <si>
    <t>2.44. Прыжки на лыжах с трамплина (0410003611Ф)</t>
  </si>
  <si>
    <t>2.45. Пулевая стрельба (0440001611Я)</t>
  </si>
  <si>
    <t>Фристайл</t>
  </si>
  <si>
    <t>Городские физкультурно-оздоровительные мероприятия  среди клубов и дворовых команд по месту жительства, посвященные  77-ой годовщине Победы в ВОВ:</t>
  </si>
  <si>
    <t>Спортивный праздник "Новогодний" (2008-2010 г.р.)</t>
  </si>
  <si>
    <t>Соревнования по керлингу (2008 г.р. и старше)</t>
  </si>
  <si>
    <t>Соревнования по мини-хоккею с мячом (2010-2012г.р.)</t>
  </si>
  <si>
    <t>Соревнования по флорболу (2010-2012 г.р.)</t>
  </si>
  <si>
    <t>Соревнования по русской лапте (2009-2011 г.р.)</t>
  </si>
  <si>
    <t>Соревнования по мини-футболу (2008-2010 г.р.)</t>
  </si>
  <si>
    <t>Соревнования по мини-футболу (2005-2007 г.р.)</t>
  </si>
  <si>
    <t>Соревнования по пионерболу (2010-2012 г.р.)</t>
  </si>
  <si>
    <t>Соревнования по настольному теннису (2008-2010 г.р.)</t>
  </si>
  <si>
    <t>Соревнования по мини-футболу (2010-2012 г.р.)</t>
  </si>
  <si>
    <t>Спортивный праздник "Игры моего двора" (2006-2008 г.р.)</t>
  </si>
  <si>
    <t>Соревнования по зимнему мини-футболу (2005-2007г.р.)</t>
  </si>
  <si>
    <t>Соревнования по мини-хоккею с мячом (2007-2009 г.р.)</t>
  </si>
  <si>
    <t>Зимняя лига по мини-футболу "Родина"                                       (2004 г.р. и старше)</t>
  </si>
  <si>
    <t xml:space="preserve">Турнир по мини-хоккею с мячом в валенках памяти Ходуса А.П.(2004г.р. и старше) </t>
  </si>
  <si>
    <t xml:space="preserve">Февраль </t>
  </si>
  <si>
    <t>Весенняя лига по мини-футболу "Родина"                               (2004 г.р. и старше)</t>
  </si>
  <si>
    <t>Соревнования по  флорболу (2007-2009 г.р.)</t>
  </si>
  <si>
    <t>Соревнования по  флорболу (2010-2012 г.р.)</t>
  </si>
  <si>
    <t xml:space="preserve">Соревнования по стритболу  (2008-2010 г.р.) </t>
  </si>
  <si>
    <t>Осенняя лига по мини-футболу "Родина"  (2004 г.р. и старше)</t>
  </si>
  <si>
    <t xml:space="preserve"> Кубок  по мини-футболу "Золотая осень" (2011-2013г.р.)</t>
  </si>
  <si>
    <t>Соревнования по флорболу (2008-2010 г.р.)</t>
  </si>
  <si>
    <t>Соревнования по мини-футболу (2010-2012г.р.)</t>
  </si>
  <si>
    <t>Соревнования по зимнему мини-футболу (2005-2007 г.р.)</t>
  </si>
  <si>
    <t>Соревнования по мини-хоккею с мячом  (2007-2009 г.р.)</t>
  </si>
  <si>
    <t>Соревнования по  русской лапте (2009-2011 г.р.)</t>
  </si>
  <si>
    <t>Соревнования по мини-футболу (2008-2010г.р.)</t>
  </si>
  <si>
    <t>Соревнования по мини-футболу (2005-2007г.р.)</t>
  </si>
  <si>
    <t xml:space="preserve"> Кубок  по мини-футболу "Золотая осень" (2011-2014 г.р.)</t>
  </si>
  <si>
    <t>Соревнования по мини-хоккею с мячом "Кубок Вызова" (2006 г.р. и старше)</t>
  </si>
  <si>
    <t>Зимняя  лига по мини-футболу "Роща"                               (2004 г.р. и старше)</t>
  </si>
  <si>
    <t>Соревнования по мини-хоккею с мячом (2010-2012 г.р.)</t>
  </si>
  <si>
    <t>Весенняя лига по мини-футболу "Роща"                               (2004 г.р. и старше)</t>
  </si>
  <si>
    <t>Летняя лига по мини-футболу "Роща"                                      (2004 г.р. и старше)</t>
  </si>
  <si>
    <t>Соревнования по настольному теннису (2008-2010г.р.)</t>
  </si>
  <si>
    <t>Осенняя лига по мини-футболу "Роща"  (2004 г.р. и старше)</t>
  </si>
  <si>
    <t>Финальные соревнования по керлингу  (2008г.р. и старше)</t>
  </si>
  <si>
    <t>Финальные соревнования по мини-хоккею с мячом (2010-2012 г.р.)</t>
  </si>
  <si>
    <t>Финал турнира по мини-футболу "Сибирская бутса" (2004 г.р. и старше)</t>
  </si>
  <si>
    <t>Финальные соревнования по флорболу (2007-2009г.р.)</t>
  </si>
  <si>
    <t>Финальные соревнования по флорболу (2010-2012 г.р.)</t>
  </si>
  <si>
    <t xml:space="preserve">Финальные соревнования по стритболу  (2008-2010 г.р.) </t>
  </si>
  <si>
    <t>Финальные соревнования по русской лапте (2009-2011 г.р.)</t>
  </si>
  <si>
    <t>Финальные соревнования по стритболу (2006 г.р. и старше)</t>
  </si>
  <si>
    <t>Финальные соревнования по мини-футболу (2008-2010 г.р.)</t>
  </si>
  <si>
    <t>Финальные соревнования по мини-футболу (2005-2007 г.р.)</t>
  </si>
  <si>
    <t>Финальные соревнования по пионерболу (2010-2012 г.р.)</t>
  </si>
  <si>
    <t>Финальные соревнования по настольному теннису (2008-2010г.р.)</t>
  </si>
  <si>
    <t>Финальные соревнования по мини-футболу (2010-2012 г.р.)</t>
  </si>
  <si>
    <t>Финал турнира по мини-футболу "Сибирска бутса" (2004 г.р. и старше)</t>
  </si>
  <si>
    <t>Финальные соревнования по зимнему мини-футболу (2005-2007 г.р.)</t>
  </si>
  <si>
    <t>Финальные соревнования по мини-хоккею с мячом  (2007-2009 г.р.)</t>
  </si>
  <si>
    <t xml:space="preserve">Рождественский турнир по мини-хоккею с мячом в валенках </t>
  </si>
  <si>
    <t>Соревнования по мини-хоккею с мячом  (2004 г.р. и старше)</t>
  </si>
  <si>
    <t>Турнир по мини-футболу "Сибирска бутса" (Левый берег, 2004 г.р. и старше)</t>
  </si>
  <si>
    <t>Турнир по мини-футболу "Сибирска бутса" (Правый берег, 2004 г.р. и старше)</t>
  </si>
  <si>
    <t>Соревнования по дартсу (2008  г.р. и младше)</t>
  </si>
  <si>
    <t xml:space="preserve">Соревнования по флорболу (2006-2008 г.р.) </t>
  </si>
  <si>
    <t xml:space="preserve">Соревнования по городошному спорту (2008 г.р. и старше)  </t>
  </si>
  <si>
    <t>Соревнования по русской лапте (2006 г.р. и старше)</t>
  </si>
  <si>
    <t>Соревнования по флорболу  (2005-2007 г.р.)</t>
  </si>
  <si>
    <t>Соревнования  по настольному теннису (2007 г.р. и старше)</t>
  </si>
  <si>
    <t xml:space="preserve">Соревнования по городошному спорту (2008 г.р. и старше) </t>
  </si>
  <si>
    <t>Спортивный праздник Октябрьского района                 г. Красноярска «МАТЧ ПОБЕДЫ» посвященный дню Победы в Великой отечественной войне 1941-1945 гг.</t>
  </si>
  <si>
    <t>Соревнования по настольному теннису (юноши и девушки)</t>
  </si>
  <si>
    <t>Февраль-апрель</t>
  </si>
  <si>
    <t>Теннисный зал СФУ</t>
  </si>
  <si>
    <t>Соревнование по стрельбе из пневматической винтовки</t>
  </si>
  <si>
    <t xml:space="preserve">Апрель-май </t>
  </si>
  <si>
    <t xml:space="preserve"> Октябрь-ноябрь</t>
  </si>
  <si>
    <t xml:space="preserve">Первенство Октябрьского района </t>
  </si>
  <si>
    <t>Первенство Октябрьского района</t>
  </si>
  <si>
    <t>Первенство Октябрьского  района среди юношей памяти ветерана Великой Отечественной войны, мастера  спорта СССР, основателя вольной борьбы в г. Красноярске  Малахова И.Н</t>
  </si>
  <si>
    <t xml:space="preserve">Чемпионат и первенство Октябрьского района в спортивной дисциплине "дистанции пешеходные"        </t>
  </si>
  <si>
    <t>21-25 ноября</t>
  </si>
  <si>
    <t>17-21 января</t>
  </si>
  <si>
    <t>31 января-04 февраля</t>
  </si>
  <si>
    <t>11-15 февраля</t>
  </si>
  <si>
    <t>28 марта-01 апреля</t>
  </si>
  <si>
    <t>23-27 мая</t>
  </si>
  <si>
    <t>30 мая-04 сентября</t>
  </si>
  <si>
    <t>03 октября-20 декабря</t>
  </si>
  <si>
    <t>10-14 октября</t>
  </si>
  <si>
    <t>31 октября-04 ноября</t>
  </si>
  <si>
    <t>07-11 ноября</t>
  </si>
  <si>
    <t>01 октября-27 ноября</t>
  </si>
  <si>
    <t>VI Городской турнир  среди юношей (2008 г.р.) "Кубок Заслуженного тренера России В.В.Репиты"</t>
  </si>
  <si>
    <t>Чемпионат города среди мужских команд  в рамках МЛБЛ</t>
  </si>
  <si>
    <t>03 сентября-31 декабря</t>
  </si>
  <si>
    <t>Первенство города среди юношей до 14 лет (2009 г.р.)</t>
  </si>
  <si>
    <t>Первенство города среди юношей до 15 лет (2008 г.р.)</t>
  </si>
  <si>
    <t>Первенство города среди юношей до 17 лет (2006 г.р.)</t>
  </si>
  <si>
    <t>Первенство города среди девушек до 15 лет (2008 г.р.)</t>
  </si>
  <si>
    <t>Первенство города среди девушек до 14 лет  (2009 г.р.)</t>
  </si>
  <si>
    <t>Первенство города среди юношей до 16 лет (2007 г.р.)</t>
  </si>
  <si>
    <t>Первенство города среди девушек до 16 лет (2007 г.р.)</t>
  </si>
  <si>
    <t>Первенство города среди юношей до 13 лет (2010 г.р.)</t>
  </si>
  <si>
    <t>Первенство города среди девушек до 13 лет (2010 г.р.)</t>
  </si>
  <si>
    <t>Первенство города среди девушек до 12 лет  (2011 г.р.)</t>
  </si>
  <si>
    <t>Первенство города среди юношей до 12 лет  (2011 г.р.)</t>
  </si>
  <si>
    <t>Первенство города среди девушек до 17 лет (2006 г.р.)</t>
  </si>
  <si>
    <t>Городской финальный (III) этап  ШБЛ "КЭС-БАСКЕТ" среди девушек 2003-2008 г.р. (сезон 2021/2022 г.)</t>
  </si>
  <si>
    <t>Городской финальный (III) этап ШБЛ "КЭС-БАСКЕТ" среди юношей 2003-2008 г.р. (сезон 2021/2022 г.)</t>
  </si>
  <si>
    <t>Муниципальный  (II) этап  ШБЛ "КЭС-БАСКЕТ" среди девушек 2004-2009 г.р. (сезон 2022-2023)</t>
  </si>
  <si>
    <t>Муниципальный  (II) этап  ШБЛ "КЭС-БАСКЕТ" среди юношей 2004-2009 г.р. (сезон 2022-2023)</t>
  </si>
  <si>
    <t>Городской турнир среди юношей до 12 лет</t>
  </si>
  <si>
    <t>Городской турнир среди девушек до 12 лет</t>
  </si>
  <si>
    <t>Первенство Советского района, посвященное Дню Победы</t>
  </si>
  <si>
    <t xml:space="preserve">Первенство Советского района среди спортивных семей на призы руководителя администрации района в спортивной дисциплине "мини-футбол (футзал)"  </t>
  </si>
  <si>
    <t>Первенство Советского района, посвященнное Дню Победы</t>
  </si>
  <si>
    <t>ВОИ Советского района</t>
  </si>
  <si>
    <t xml:space="preserve">Соревнования по конькобежному спорту  </t>
  </si>
  <si>
    <t>апрель</t>
  </si>
  <si>
    <t>Соревнования по легкой атлетике "Шиповка юных" (младшая группа)</t>
  </si>
  <si>
    <t>Соревнования по легкой атлетикеа "Шиповка юных" средняя группа</t>
  </si>
  <si>
    <t>Соревнования по легкой атлетике "Шиповка юных" старшая группа</t>
  </si>
  <si>
    <t>Тесты по сдаче норм ГТО (отельно среди ДОУ и общеобразовательных учреждений)</t>
  </si>
  <si>
    <t>Семейные старты (отельно среди ДОУ и общеобразовательных учреждений)</t>
  </si>
  <si>
    <t xml:space="preserve">  МАУ "СШОР "Красноярск"</t>
  </si>
  <si>
    <t>Соревнования по лыжным гонкам (отельно среди ДОУ и общеобразовательных учреждений)</t>
  </si>
  <si>
    <t xml:space="preserve">Соревнования по  баскетболу 3Х3  </t>
  </si>
  <si>
    <t xml:space="preserve">Соревнования по конькобежному спорту </t>
  </si>
  <si>
    <t>Кубок города, посвященный памяти А.Я.Грошева</t>
  </si>
  <si>
    <t>26-28 августа</t>
  </si>
  <si>
    <t>Спортивный онлайн-челенж Железнодорожного района "СНОВЫМГОДОМ2022"</t>
  </si>
  <si>
    <t>Соревнования по баскетболу 3х3</t>
  </si>
  <si>
    <t xml:space="preserve">Соревнования по волейболу  </t>
  </si>
  <si>
    <t>Соревнования по  регби</t>
  </si>
  <si>
    <t>Спортивно-технический парк "Звезда"</t>
  </si>
  <si>
    <t>Парк им. "1 мая"</t>
  </si>
  <si>
    <r>
      <rPr>
        <b/>
        <sz val="18"/>
        <rFont val="Times New Roman"/>
        <family val="1"/>
        <charset val="204"/>
      </rPr>
      <t xml:space="preserve">ПСС   </t>
    </r>
    <r>
      <rPr>
        <b/>
        <sz val="12"/>
        <rFont val="Times New Roman"/>
        <family val="1"/>
        <charset val="204"/>
      </rPr>
      <t xml:space="preserve">                                                             (ул. Машиностроителей ,9)</t>
    </r>
  </si>
  <si>
    <t xml:space="preserve">МАОУ Гимназия № 11 им.А.Н. Кулакова </t>
  </si>
  <si>
    <t xml:space="preserve">сентябрь  </t>
  </si>
  <si>
    <t xml:space="preserve">в течение года </t>
  </si>
  <si>
    <t>СОК "Звездный"             (ул. Говорова),                          СОК "Московский"                    (ул. Волгоградская)</t>
  </si>
  <si>
    <t xml:space="preserve">МБОУ «Гимназия № 11 им. А.Н. Кулакова», МБОУ СОШ № 31 </t>
  </si>
  <si>
    <t xml:space="preserve">МБОУ «СОШ № 44»,                   МБОУ «Лицей №3»   </t>
  </si>
  <si>
    <t>МБОУ "СОШ № 89"</t>
  </si>
  <si>
    <t>Турнир Ленинского района в спортивной дисциплине "кудо"</t>
  </si>
  <si>
    <t xml:space="preserve">Первенство Ленинского района  </t>
  </si>
  <si>
    <t>Турнир Ленинского района среди ССУЗов, посвященный памяти воина-интернациолиста Николая Донского</t>
  </si>
  <si>
    <t>Аэрокосмический колледж ФГБГОУ ВО СИБГУ им. Ак. М.Ф. Решетнева</t>
  </si>
  <si>
    <t>Первенство Ленинского района в спортивной дисциплине "конкур"</t>
  </si>
  <si>
    <t>Первенство Ленинского района в спортивной дисциплине "выездка"</t>
  </si>
  <si>
    <t>Легкоатлетическая эстафета "Осенний забег"</t>
  </si>
  <si>
    <r>
      <t>Первенство города по легкоатлетическому троеборью среди юношей и девушек до 14 лет</t>
    </r>
    <r>
      <rPr>
        <sz val="18"/>
        <color rgb="FFFF0000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>в закрытом  помещении</t>
    </r>
  </si>
  <si>
    <t xml:space="preserve">Первенство Ленинского района </t>
  </si>
  <si>
    <t xml:space="preserve">Первенство Ленинского района "Весенние Звездочки-2022" </t>
  </si>
  <si>
    <t xml:space="preserve">Первенство Ленинского района "Осенний Звездочки-2022" </t>
  </si>
  <si>
    <t xml:space="preserve">Первенство Ленинского района в спортивной дисциплине  "дуатлон - спринт" </t>
  </si>
  <si>
    <t xml:space="preserve">XXI Клубный чемпионат города </t>
  </si>
  <si>
    <t>07 февраля-31 декабря</t>
  </si>
  <si>
    <t>20-21 Январь</t>
  </si>
  <si>
    <t>03-04 декабря</t>
  </si>
  <si>
    <t>11-12 февраля</t>
  </si>
  <si>
    <t>01-04 марта</t>
  </si>
  <si>
    <t>15-18 марта</t>
  </si>
  <si>
    <t xml:space="preserve">Городские соревнования  "День стайера", памяти МС М.С. Рожнова </t>
  </si>
  <si>
    <t>04 ноября</t>
  </si>
  <si>
    <t>25-29 января</t>
  </si>
  <si>
    <t>22-26 марта</t>
  </si>
  <si>
    <t>19-23 апреля</t>
  </si>
  <si>
    <t>04-06 января</t>
  </si>
  <si>
    <t>08 марта</t>
  </si>
  <si>
    <t>18-20 ноября</t>
  </si>
  <si>
    <t>15-16 марта</t>
  </si>
  <si>
    <t>05-06 апреля</t>
  </si>
  <si>
    <t>20-22 мая</t>
  </si>
  <si>
    <t>07-09 января</t>
  </si>
  <si>
    <t>25-27 ноября</t>
  </si>
  <si>
    <t>17-20 июня</t>
  </si>
  <si>
    <t xml:space="preserve">25-27 марта </t>
  </si>
  <si>
    <t>30 сентября-02 октября</t>
  </si>
  <si>
    <t>02-04 декабря</t>
  </si>
  <si>
    <t>09 февраля</t>
  </si>
  <si>
    <t>13 апреля</t>
  </si>
  <si>
    <t>16 февраля</t>
  </si>
  <si>
    <t>18-20 марта</t>
  </si>
  <si>
    <t>Первенство города среди юношей до 16 лет (2007-2008 г.р.)</t>
  </si>
  <si>
    <t>Городские соревнования среди юношей до 16 лет (2009-2010 г.р.)</t>
  </si>
  <si>
    <t>27 апреля</t>
  </si>
  <si>
    <t>Городские соревнования среди юношей до 18 лет (2006-2007 г.р.)</t>
  </si>
  <si>
    <t>14 сентября</t>
  </si>
  <si>
    <t>06 октября</t>
  </si>
  <si>
    <t>12 октября</t>
  </si>
  <si>
    <t>Первенство города среди юношей до 18 лет (2006-2007 г.р.)</t>
  </si>
  <si>
    <t xml:space="preserve">30 ноября </t>
  </si>
  <si>
    <t>21 декабря</t>
  </si>
  <si>
    <t>21-23 октября</t>
  </si>
  <si>
    <t>07-10 января</t>
  </si>
  <si>
    <t>06 августа</t>
  </si>
  <si>
    <t>Городской турнир  посвященный Дню России</t>
  </si>
  <si>
    <t>12 июня</t>
  </si>
  <si>
    <t>20 февраля</t>
  </si>
  <si>
    <t>Городской турнир  посвященный Дню защитника Отечества</t>
  </si>
  <si>
    <t>24-28 января</t>
  </si>
  <si>
    <t>28 ноября-02 декабря</t>
  </si>
  <si>
    <t>11-13 января</t>
  </si>
  <si>
    <t>22-32 января</t>
  </si>
  <si>
    <t>09-19 апреля</t>
  </si>
  <si>
    <t>Скалодром "Рокки"</t>
  </si>
  <si>
    <t>13 ноября</t>
  </si>
  <si>
    <t>МСК "Академия биатлона" КГАУ "РЦСС"</t>
  </si>
  <si>
    <t>01-03 ноября</t>
  </si>
  <si>
    <t>2.82.</t>
  </si>
  <si>
    <t>Пэйнтбол</t>
  </si>
  <si>
    <t>2.46. Пэйнтбол (07600022811Я)</t>
  </si>
  <si>
    <t>2.47. Рафтинг (17401411Я)</t>
  </si>
  <si>
    <t>06-08 мая</t>
  </si>
  <si>
    <t>ПК "Гладиатор"</t>
  </si>
  <si>
    <t>2.48. Регби (0770002511Я)</t>
  </si>
  <si>
    <t>2.49. Рукопашный бой (1000001114Я)</t>
  </si>
  <si>
    <t>2.50. Рыболовный спорт (0920005411Г)</t>
  </si>
  <si>
    <t>2.51. С а м б о (0790001411Я)</t>
  </si>
  <si>
    <t>2.52. Синхронное  плавание (0230001611Б)</t>
  </si>
  <si>
    <t>2.53. Скалолазание (0800001511Я)</t>
  </si>
  <si>
    <t>2.54. Сквош  (1390002511Я)</t>
  </si>
  <si>
    <t>2.55. Сноуборд  (0420003611Я)</t>
  </si>
  <si>
    <t>2.56. Спортивная акробатика  (0810001411Я)</t>
  </si>
  <si>
    <t>2.57. Спортивная аэробика  (0820001411Я)</t>
  </si>
  <si>
    <t xml:space="preserve">2.58. Спортивная гимнастика (0160001611Я)  </t>
  </si>
  <si>
    <t>2.59. Спортивное ориентирование (0830005511Я)</t>
  </si>
  <si>
    <t>2.60. Спортивная борьба (0260001611Я)</t>
  </si>
  <si>
    <t>2.60.1</t>
  </si>
  <si>
    <t>2.60.2</t>
  </si>
  <si>
    <t>2.61. Спортивный  туризм (0840005411Я)</t>
  </si>
  <si>
    <t>2.62. Стрельба из лука (0220005611Я)</t>
  </si>
  <si>
    <t>2.63. Судомодельный спорт ( 1510001411Я)</t>
  </si>
  <si>
    <t>2.64. Тайский бокс  (0170001411Я)</t>
  </si>
  <si>
    <t>2.65. Тхэквондо (0470001611Я)</t>
  </si>
  <si>
    <t>2.66. Танцевальный спорт (0860001511Я)</t>
  </si>
  <si>
    <t>2.67. Теннис (0130002611Я)</t>
  </si>
  <si>
    <t>2.68. Триатлон (0300001611Я)</t>
  </si>
  <si>
    <t>2.69. Тяжелая  атлетика (0480001611Я)</t>
  </si>
  <si>
    <t>2.70.  Ушу (0870001511Я)</t>
  </si>
  <si>
    <t>2.71. Фехтование (0200001611Я)</t>
  </si>
  <si>
    <t>2.72. Фигурное катание на коньках (0500003611Я)</t>
  </si>
  <si>
    <t xml:space="preserve">2.73. Фитнес - аэробика (1250001311Я) </t>
  </si>
  <si>
    <t xml:space="preserve">2.74. Фристайл (1250001311Я) </t>
  </si>
  <si>
    <t>2.75. Футбол (0010002611Я)</t>
  </si>
  <si>
    <t>2.76. Хоккей (0030004611Я)</t>
  </si>
  <si>
    <t>2.77. Хоккей  с  мячом (1400004511Я)</t>
  </si>
  <si>
    <t>2.78. Художественная гимнастика  (0520001611Б)</t>
  </si>
  <si>
    <t>2.79. Чир спорт (1040001511Я)</t>
  </si>
  <si>
    <t>2.80. Шахматы  (0880002511Я)</t>
  </si>
  <si>
    <t>2.81. Ш а ш к и  (0890002411Я)</t>
  </si>
  <si>
    <t>2.82. Эстетическая гимнастика (0580001412Б)</t>
  </si>
  <si>
    <t xml:space="preserve">Февраль, декабрь </t>
  </si>
  <si>
    <t xml:space="preserve">Соревнования по семейным стартам </t>
  </si>
  <si>
    <t>Открытый кубок UVC Лиги по волейболу среди мужских и женских команд</t>
  </si>
  <si>
    <t>в течение года</t>
  </si>
  <si>
    <t>Открытый кубок Центрального района по зимнему волейболу</t>
  </si>
  <si>
    <t xml:space="preserve">LVI Общегородская традиционная легкоатлетическая эстафета, посвященная 77-й годовщины Победы в Великой Отечественной войне 1941-1945 годов </t>
  </si>
  <si>
    <t>Городские соревнования  "День  спринтера" на призы ЗМС А. Кочневой</t>
  </si>
  <si>
    <t>12-13 февраля</t>
  </si>
  <si>
    <t>17-18 сентября</t>
  </si>
  <si>
    <t>Городской турнир памяти О.А. Павлова</t>
  </si>
  <si>
    <t>МАОУ                         "Гимназия № 4"</t>
  </si>
  <si>
    <t>МАОУ«Гимназия           № 13 «Академ»</t>
  </si>
  <si>
    <t>Спортивный городок МБОУ                   "Гимназия № 9"</t>
  </si>
  <si>
    <t>МАОУ Гимназия             № 15</t>
  </si>
  <si>
    <t xml:space="preserve">Хоккейная коробка           (ул. Тимошенкова,195)
</t>
  </si>
  <si>
    <r>
      <t xml:space="preserve">Хоккейная коробка           </t>
    </r>
    <r>
      <rPr>
        <sz val="14"/>
        <rFont val="Times New Roman"/>
        <family val="1"/>
        <charset val="204"/>
      </rPr>
      <t xml:space="preserve">   (ул. Железнодорожников, 10/а)</t>
    </r>
    <r>
      <rPr>
        <sz val="16"/>
        <rFont val="Times New Roman"/>
        <family val="1"/>
        <charset val="204"/>
      </rPr>
      <t xml:space="preserve">
</t>
    </r>
  </si>
  <si>
    <t>Городской турнир "Восходящие звезды"</t>
  </si>
  <si>
    <t>Городские соревнования "Открытие бегового сезона" в спортивной дисциплине "вольжировка"</t>
  </si>
  <si>
    <t>Городские соревнования "Золотая грива" в спортивной дисциплине "вольжировка"</t>
  </si>
  <si>
    <t>Кубок города в спортивной дисциплине "вольжировка"</t>
  </si>
  <si>
    <t>29 октября</t>
  </si>
  <si>
    <t>Городской турнир памяти Н.А. Тарасовой</t>
  </si>
  <si>
    <t>21-22 декабря</t>
  </si>
  <si>
    <t xml:space="preserve">Соревнования по баскетболу 3х3 (девушки) </t>
  </si>
  <si>
    <t>Соревнования по баскетболу 3х3  (юноши)</t>
  </si>
  <si>
    <t xml:space="preserve">Соревнования по волейболу (девушки) </t>
  </si>
  <si>
    <t>Соревнования по легкой атлетике (юноши и девушки)</t>
  </si>
  <si>
    <t>2.60.3</t>
  </si>
  <si>
    <t xml:space="preserve">В о л ь н а я  борьба </t>
  </si>
  <si>
    <t xml:space="preserve">Греко - римская борьба  </t>
  </si>
  <si>
    <t xml:space="preserve">Панкратион </t>
  </si>
  <si>
    <t>Городской турнир</t>
  </si>
  <si>
    <t>Чемпионат и первенство города в спортивной дисциплине "мотокросс"</t>
  </si>
  <si>
    <t>Чемпионат города в спортивной дисцеплине "Эндуро"</t>
  </si>
  <si>
    <t>Спортивный праздник "Классика на траве"                                             </t>
  </si>
  <si>
    <t>Ярыгинская набережная</t>
  </si>
  <si>
    <t>Спортивные мероприятия Свердловского района, посвященные  Молодежному фестивалю</t>
  </si>
  <si>
    <t xml:space="preserve">Чемпионат города в закрытом помещении  </t>
  </si>
  <si>
    <t>Спортивные обьекты города</t>
  </si>
  <si>
    <t>Городской турнир "Корпоративная лига"</t>
  </si>
  <si>
    <t>Городской весенний турнир по мини-футболу среди команд предприятий и учреждений города</t>
  </si>
  <si>
    <t>Городской осенний турнир по мини-футболу среди команд предприятий и учреждений города</t>
  </si>
  <si>
    <t>18-22 апреля</t>
  </si>
  <si>
    <t>25-31 марта</t>
  </si>
  <si>
    <t>Соревнования по шашкам "На призы Деда Мороза"</t>
  </si>
  <si>
    <t>Спортивный праздник "Зимние виды спорта"</t>
  </si>
  <si>
    <t>Фестиваль по мультиспорту для старшего поколения</t>
  </si>
  <si>
    <t>Соревнования по жиму классическому (2007 г.р. и старше)</t>
  </si>
  <si>
    <t>Турнир по мини-футболу на призы ветерана ВОВ И.Ф. Абраменко (2005-2007 г.р.)</t>
  </si>
  <si>
    <t>Турнир по мини-футболу "Открытие сезона" (2007-2009г.р.)</t>
  </si>
  <si>
    <t>Турнир по мини-футболу "Весенний мяч"(2004г.р. и старше)</t>
  </si>
  <si>
    <t>06-08 декабря</t>
  </si>
  <si>
    <t>Соревнования по флорболу (2004 г.р. и старше)</t>
  </si>
  <si>
    <t>Соревнования по стритболу "Левый берег" (2006 г.р. и старше)</t>
  </si>
  <si>
    <t>Соревнования по стритболу "Правый берег" (2006 г.р. и старше)</t>
  </si>
  <si>
    <t>Соревнования по  мини-футболу (девушки)</t>
  </si>
  <si>
    <t>Соревнования по   мини-футбол (юноши)</t>
  </si>
  <si>
    <t>Соревнования по баскетболу 3х3 (девушки)</t>
  </si>
  <si>
    <t xml:space="preserve">Соревнования по баскетболу 3х3 (юноши) </t>
  </si>
  <si>
    <t xml:space="preserve">Соревнования по зимнему волейболу MIX (2006 г.р. и старше) </t>
  </si>
  <si>
    <t>Соревнования по пляжному волейболу</t>
  </si>
  <si>
    <t>Соревнования по волейболу (2006 г.р. и старше)</t>
  </si>
  <si>
    <t>Соревнования по парусному спорту</t>
  </si>
  <si>
    <t xml:space="preserve">Соревнования по водно-моторному спорту </t>
  </si>
  <si>
    <t xml:space="preserve">Соревнования по мотоциклетному спорту </t>
  </si>
  <si>
    <t>Фестиваль "мини-волей"</t>
  </si>
  <si>
    <t>Соревнования по стритболу (2004-2007 г.р.)</t>
  </si>
  <si>
    <t xml:space="preserve">Соревнования по лыжным гонкам </t>
  </si>
  <si>
    <t>Соревнования по хоккею</t>
  </si>
  <si>
    <t>Соревнования по тег-регби</t>
  </si>
  <si>
    <t>Соревнования по мини  - футболу  (мужчины)</t>
  </si>
  <si>
    <t>Соревнования по мини  - футболу  (женщины)</t>
  </si>
  <si>
    <t>Соревнования по баскетболу  (женщины)</t>
  </si>
  <si>
    <t>Соревнования по волейболу  (мужчины)</t>
  </si>
  <si>
    <t>Соревнования волейболу  (женщины)</t>
  </si>
  <si>
    <t>Соревнования по баскетболу  (мужчины)</t>
  </si>
  <si>
    <t>Соревнования по футболу 7х7 (женщины)</t>
  </si>
  <si>
    <t>Соревнования по футболу (мужчины)</t>
  </si>
  <si>
    <t>Турнир Центрального района среди учащихся общеобразовательных учреждений памяти Моданова В.С.</t>
  </si>
  <si>
    <t>13.</t>
  </si>
  <si>
    <t>19.</t>
  </si>
  <si>
    <t>Фестиваль по северной ходьбе "Ходи на здоровье"</t>
  </si>
  <si>
    <t>15 мая</t>
  </si>
  <si>
    <t>01 апреля - 15 мая</t>
  </si>
  <si>
    <t>16 мая -         10 сентября</t>
  </si>
  <si>
    <t xml:space="preserve">Кубок Главы города Красноярска </t>
  </si>
  <si>
    <t>Городские соревнования в спортивной дисциплине "спортивный симулятор" (среди признанных видов спорта-футбол, баскетбол, настольный теннис,хоккей и дрэг-рейсинг "US")</t>
  </si>
  <si>
    <t>Приложение 1</t>
  </si>
  <si>
    <t xml:space="preserve">к приказу главного управления </t>
  </si>
  <si>
    <t>Стадион Динамо</t>
  </si>
  <si>
    <t>ФОК "Атлант"</t>
  </si>
  <si>
    <t>Соревнования по спортивному ориентированию</t>
  </si>
  <si>
    <t>Стадион "Динамо"</t>
  </si>
  <si>
    <t>Соревнования по стритболу (2008-2010 г.р.)</t>
  </si>
  <si>
    <t xml:space="preserve">ФОК "Спартаковец" </t>
  </si>
  <si>
    <t>Открытый турнир по мини-хоккею с мячом имени МСМК Шилова С.И. (2010-2012г.р.)</t>
  </si>
  <si>
    <t>Фестиваль по фитнесу</t>
  </si>
  <si>
    <t xml:space="preserve">Соревнования "Народный жим лёжа" </t>
  </si>
  <si>
    <t>Турнир по настольному теннису, посвященный памяти О.Н. Салимова (2005-2007 г.р.)</t>
  </si>
  <si>
    <t>Турнир по мини-футболу "Первый снег" (2004г.р. и старше)</t>
  </si>
  <si>
    <t xml:space="preserve">ФОК "Северный" </t>
  </si>
  <si>
    <t>Финальные спортивный праздник "Игры моего двора" (2006-2008 г.р.)</t>
  </si>
  <si>
    <t>о. Молокова</t>
  </si>
  <si>
    <t>Спортивный праздник "Проводы зимы"                     (2012 г.р. и старше)</t>
  </si>
  <si>
    <t>Турнир по кёрлингу (2004 г.р. и старше)</t>
  </si>
  <si>
    <t>Соревнования по волейболу (2004 г.р. и старше)</t>
  </si>
  <si>
    <t>Соревнования по "мини-волей"</t>
  </si>
  <si>
    <t>01 июня</t>
  </si>
  <si>
    <t xml:space="preserve"> Апрель-май</t>
  </si>
  <si>
    <t>Май-сентябрь</t>
  </si>
  <si>
    <t xml:space="preserve"> Январь-февраль</t>
  </si>
  <si>
    <t>Январь-май</t>
  </si>
  <si>
    <t>Бассейн СФУ</t>
  </si>
  <si>
    <t>Баскетбольные площадки ФОЦ "Татышев-парк"</t>
  </si>
  <si>
    <t>Бассейн СК "Авангард"</t>
  </si>
  <si>
    <t>«Дом интернат № 1»</t>
  </si>
  <si>
    <t>«Дом интернат пансионат «Ветеранов»</t>
  </si>
  <si>
    <t>Бильярдный клуб  "Мицар"</t>
  </si>
  <si>
    <t>Бильярдный клуб  "Биллия"</t>
  </si>
  <si>
    <t>Бильярдный клуб  "Монте Кристо"</t>
  </si>
  <si>
    <t>Дистанционно</t>
  </si>
  <si>
    <t>Клуб "Олимп"</t>
  </si>
  <si>
    <t>Клуб "Авангард"</t>
  </si>
  <si>
    <t>Дворы города, левобережная набережная р. Енисей</t>
  </si>
  <si>
    <t>Манеж Центрального стадиона</t>
  </si>
  <si>
    <t>МАОУ "Гимназия № 4"</t>
  </si>
  <si>
    <t>Ледовый дворец "Рассвет"</t>
  </si>
  <si>
    <t>Проспект Мира</t>
  </si>
  <si>
    <t>Стадион "Металлург"</t>
  </si>
  <si>
    <t>ФОК "Зеленая роща"</t>
  </si>
  <si>
    <t>Спортсооружения города</t>
  </si>
  <si>
    <t>Школы и техникумы  района</t>
  </si>
  <si>
    <t>Спортивные залы играющих команд</t>
  </si>
  <si>
    <t>Спортивные залы города</t>
  </si>
  <si>
    <t>Спортивные площадки города</t>
  </si>
  <si>
    <t>Тир ДОСААФ</t>
  </si>
  <si>
    <t xml:space="preserve"> Тир  М/К "Акаднмия биатлона"</t>
  </si>
  <si>
    <t>Пруд "Подсопочный",              с.  Подсопка</t>
  </si>
  <si>
    <t>Урочище "Пещерный лог"</t>
  </si>
  <si>
    <t>Школа № 149</t>
  </si>
  <si>
    <t>Спортсооружения общеобразовательных школ</t>
  </si>
  <si>
    <t>Школа № 150</t>
  </si>
  <si>
    <t>Школа № 66</t>
  </si>
  <si>
    <t>Школа № 151</t>
  </si>
  <si>
    <t>Спортивный зал ООО "КрасТЭМ"</t>
  </si>
  <si>
    <t>21-22 января</t>
  </si>
  <si>
    <t>Зал единоборств МАУ "СШОР по дзюдо"</t>
  </si>
  <si>
    <t xml:space="preserve">МСК "Сопка" </t>
  </si>
  <si>
    <t xml:space="preserve">МСК "Радуга"  </t>
  </si>
  <si>
    <t>05-10 февраля</t>
  </si>
  <si>
    <t xml:space="preserve"> Тир  МСК "Академия биатлона" КГАУ "РЦСС"</t>
  </si>
  <si>
    <t>Первенство города в спортивной дисциплине "шорт-трек -троеборье"</t>
  </si>
  <si>
    <t>24-26 февраля</t>
  </si>
  <si>
    <t>Первенство города в спортивной дисциплине  "спринтерское многоборье"</t>
  </si>
  <si>
    <t>6.6.</t>
  </si>
  <si>
    <t>Городские соревнования по видам спорта</t>
  </si>
  <si>
    <t xml:space="preserve">Первенство города по настольному теннису </t>
  </si>
  <si>
    <t xml:space="preserve">Первенство города  по легкой атлетике в закрытом помещении  </t>
  </si>
  <si>
    <t xml:space="preserve">Первенство города   по легкой атлетике   </t>
  </si>
  <si>
    <t>Первенство города  среди ветеранов ВОВ спорта памяти И.И. Кадонцева</t>
  </si>
  <si>
    <t>Первенство Центрального района среди юношей и девушек до 14 лет</t>
  </si>
  <si>
    <t>Первенство города по футболу  среди команд 35, 45, 50, 55 лет и старше в спортивной дисциплине "мини-футбол"  (сезон 2022-2023)</t>
  </si>
  <si>
    <t>Первенство города по футболу среди команд  35, 45, 50, 55 лет и старше в спортивной дисциплине "мини-футбол"  (сезон 2021-2022)</t>
  </si>
  <si>
    <t>Первенство города по футболу среди команд 35, 45, 50, 55 лет и старше в спортивной дисциплине "мини-футбол"  (сезон 2022-2023)</t>
  </si>
  <si>
    <t xml:space="preserve">Первенство города по шахматам </t>
  </si>
  <si>
    <t xml:space="preserve">от 6 декабря 2021 года № 176        </t>
  </si>
  <si>
    <r>
      <t xml:space="preserve">от </t>
    </r>
    <r>
      <rPr>
        <u/>
        <sz val="24"/>
        <rFont val="Times New Roman"/>
        <family val="1"/>
        <charset val="204"/>
      </rPr>
      <t xml:space="preserve">06 декабря 2021 </t>
    </r>
    <r>
      <rPr>
        <sz val="24"/>
        <rFont val="Times New Roman"/>
        <family val="1"/>
        <charset val="204"/>
      </rPr>
      <t xml:space="preserve">года № </t>
    </r>
    <r>
      <rPr>
        <u/>
        <sz val="24"/>
        <rFont val="Times New Roman"/>
        <family val="1"/>
        <charset val="204"/>
      </rPr>
      <t>176</t>
    </r>
  </si>
  <si>
    <t>Онлайн турнир города Красноярска по киберспорту в рамках празднования 200-летия образования Енисейской губернии</t>
  </si>
  <si>
    <t>Городской фестиваль по плаванию в холодной воде "Енисеюшка-2021"</t>
  </si>
  <si>
    <t>VI Шахматный фестиваль "Енисейские мосты"</t>
  </si>
  <si>
    <t>26-27 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</si>
</sst>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#,##0;[Red]#,##0"/>
    <numFmt numFmtId="166" formatCode="#,##0_р_."/>
    <numFmt numFmtId="167" formatCode="#,##0.00_р_."/>
    <numFmt numFmtId="168" formatCode="#,##0_ ;\-#,##0\ "/>
    <numFmt numFmtId="169" formatCode="000"/>
    <numFmt numFmtId="170" formatCode="0.0"/>
  </numFmts>
  <fonts count="4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6"/>
      <name val="Times New Roman"/>
      <family val="1"/>
      <charset val="204"/>
    </font>
    <font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26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u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36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u/>
      <sz val="24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56CE6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59999389629810485"/>
        <bgColor indexed="4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55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5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9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79998168889431442"/>
        <bgColor indexed="15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9" tint="0.79998168889431442"/>
        <bgColor indexed="29"/>
      </patternFill>
    </fill>
    <fill>
      <patternFill patternType="solid">
        <fgColor theme="9" tint="0.79998168889431442"/>
        <bgColor indexed="55"/>
      </patternFill>
    </fill>
    <fill>
      <patternFill patternType="solid">
        <fgColor theme="0"/>
        <bgColor indexed="29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55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8" fillId="0" borderId="0"/>
    <xf numFmtId="0" fontId="2" fillId="0" borderId="0"/>
    <xf numFmtId="0" fontId="27" fillId="0" borderId="0"/>
    <xf numFmtId="0" fontId="1" fillId="0" borderId="0"/>
    <xf numFmtId="164" fontId="26" fillId="0" borderId="0" applyFont="0" applyFill="0" applyBorder="0" applyAlignment="0" applyProtection="0"/>
  </cellStyleXfs>
  <cellXfs count="1167">
    <xf numFmtId="0" fontId="0" fillId="0" borderId="0" xfId="0"/>
    <xf numFmtId="0" fontId="10" fillId="0" borderId="0" xfId="0" applyFont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center"/>
    </xf>
    <xf numFmtId="0" fontId="10" fillId="4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left" vertical="center" wrapText="1"/>
    </xf>
    <xf numFmtId="0" fontId="21" fillId="0" borderId="0" xfId="0" applyFont="1"/>
    <xf numFmtId="0" fontId="7" fillId="0" borderId="0" xfId="0" applyFont="1"/>
    <xf numFmtId="0" fontId="22" fillId="0" borderId="0" xfId="0" applyFont="1"/>
    <xf numFmtId="49" fontId="18" fillId="4" borderId="6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17" fontId="4" fillId="0" borderId="0" xfId="0" applyNumberFormat="1" applyFont="1"/>
    <xf numFmtId="0" fontId="9" fillId="0" borderId="0" xfId="1" applyFont="1" applyFill="1" applyBorder="1" applyAlignment="1">
      <alignment horizontal="center" vertical="center" wrapText="1"/>
    </xf>
    <xf numFmtId="3" fontId="19" fillId="7" borderId="1" xfId="1" applyNumberFormat="1" applyFont="1" applyFill="1" applyBorder="1" applyAlignment="1">
      <alignment horizontal="center" vertical="center" wrapText="1"/>
    </xf>
    <xf numFmtId="166" fontId="17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7" fontId="4" fillId="0" borderId="1" xfId="1" applyNumberFormat="1" applyFont="1" applyFill="1" applyBorder="1" applyAlignment="1">
      <alignment horizontal="left" vertical="center" wrapText="1"/>
    </xf>
    <xf numFmtId="167" fontId="17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/>
    <xf numFmtId="0" fontId="10" fillId="0" borderId="0" xfId="0" applyFont="1" applyAlignment="1">
      <alignment horizontal="center" vertical="center" wrapText="1"/>
    </xf>
    <xf numFmtId="3" fontId="17" fillId="0" borderId="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left" vertical="center" wrapText="1"/>
    </xf>
    <xf numFmtId="0" fontId="7" fillId="4" borderId="0" xfId="1" applyFont="1" applyFill="1" applyAlignment="1">
      <alignment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top" wrapText="1"/>
    </xf>
    <xf numFmtId="0" fontId="7" fillId="4" borderId="0" xfId="1" applyFont="1" applyFill="1" applyAlignment="1">
      <alignment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31" fillId="0" borderId="0" xfId="0" applyFont="1"/>
    <xf numFmtId="0" fontId="0" fillId="9" borderId="0" xfId="0" applyFill="1"/>
    <xf numFmtId="0" fontId="26" fillId="9" borderId="0" xfId="0" applyFont="1" applyFill="1"/>
    <xf numFmtId="0" fontId="30" fillId="9" borderId="0" xfId="0" applyFont="1" applyFill="1"/>
    <xf numFmtId="0" fontId="4" fillId="0" borderId="0" xfId="1" applyFont="1" applyFill="1" applyAlignment="1">
      <alignment horizontal="center" vertical="center" wrapText="1"/>
    </xf>
    <xf numFmtId="0" fontId="29" fillId="9" borderId="0" xfId="0" applyFont="1" applyFill="1"/>
    <xf numFmtId="0" fontId="4" fillId="0" borderId="1" xfId="1" applyFont="1" applyFill="1" applyBorder="1" applyAlignment="1">
      <alignment horizontal="left" wrapText="1"/>
    </xf>
    <xf numFmtId="0" fontId="4" fillId="12" borderId="1" xfId="1" applyFont="1" applyFill="1" applyBorder="1" applyAlignment="1">
      <alignment horizontal="left" vertical="center" wrapText="1"/>
    </xf>
    <xf numFmtId="3" fontId="18" fillId="0" borderId="1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wrapText="1"/>
    </xf>
    <xf numFmtId="167" fontId="4" fillId="10" borderId="1" xfId="1" applyNumberFormat="1" applyFont="1" applyFill="1" applyBorder="1" applyAlignment="1">
      <alignment horizontal="left" vertical="center" wrapText="1"/>
    </xf>
    <xf numFmtId="0" fontId="4" fillId="15" borderId="1" xfId="1" applyFont="1" applyFill="1" applyBorder="1" applyAlignment="1">
      <alignment horizontal="left" vertical="center" wrapText="1"/>
    </xf>
    <xf numFmtId="0" fontId="29" fillId="0" borderId="0" xfId="0" applyFont="1"/>
    <xf numFmtId="166" fontId="17" fillId="0" borderId="1" xfId="1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13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3" fontId="19" fillId="0" borderId="3" xfId="1" applyNumberFormat="1" applyFont="1" applyFill="1" applyBorder="1" applyAlignment="1">
      <alignment horizontal="center" vertical="center" wrapText="1"/>
    </xf>
    <xf numFmtId="49" fontId="19" fillId="0" borderId="3" xfId="1" applyNumberFormat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3" fontId="19" fillId="0" borderId="1" xfId="1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 vertical="center"/>
    </xf>
    <xf numFmtId="49" fontId="19" fillId="0" borderId="9" xfId="1" applyNumberFormat="1" applyFont="1" applyFill="1" applyBorder="1" applyAlignment="1">
      <alignment horizontal="center" vertical="center"/>
    </xf>
    <xf numFmtId="3" fontId="19" fillId="17" borderId="1" xfId="1" applyNumberFormat="1" applyFont="1" applyFill="1" applyBorder="1" applyAlignment="1">
      <alignment horizontal="center" vertical="center" wrapText="1"/>
    </xf>
    <xf numFmtId="49" fontId="19" fillId="0" borderId="3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49" fontId="17" fillId="0" borderId="13" xfId="1" applyNumberFormat="1" applyFont="1" applyFill="1" applyBorder="1" applyAlignment="1">
      <alignment horizontal="center" vertical="center" wrapText="1"/>
    </xf>
    <xf numFmtId="3" fontId="17" fillId="0" borderId="13" xfId="1" applyNumberFormat="1" applyFont="1" applyFill="1" applyBorder="1" applyAlignment="1">
      <alignment horizontal="center" vertical="center" wrapText="1"/>
    </xf>
    <xf numFmtId="49" fontId="17" fillId="0" borderId="14" xfId="1" applyNumberFormat="1" applyFont="1" applyFill="1" applyBorder="1" applyAlignment="1">
      <alignment horizontal="left" vertical="center" wrapText="1"/>
    </xf>
    <xf numFmtId="166" fontId="17" fillId="0" borderId="13" xfId="1" applyNumberFormat="1" applyFont="1" applyFill="1" applyBorder="1" applyAlignment="1">
      <alignment horizontal="center" vertical="center" wrapText="1"/>
    </xf>
    <xf numFmtId="49" fontId="17" fillId="0" borderId="13" xfId="1" applyNumberFormat="1" applyFont="1" applyFill="1" applyBorder="1" applyAlignment="1">
      <alignment horizontal="left" vertical="center" wrapText="1"/>
    </xf>
    <xf numFmtId="0" fontId="17" fillId="0" borderId="13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29" fillId="0" borderId="0" xfId="0" applyFont="1" applyFill="1"/>
    <xf numFmtId="0" fontId="18" fillId="2" borderId="17" xfId="1" applyFont="1" applyFill="1" applyBorder="1" applyAlignment="1">
      <alignment horizontal="center" vertical="center" wrapText="1"/>
    </xf>
    <xf numFmtId="49" fontId="17" fillId="0" borderId="20" xfId="1" applyNumberFormat="1" applyFont="1" applyFill="1" applyBorder="1" applyAlignment="1">
      <alignment horizontal="left" vertical="center" wrapText="1"/>
    </xf>
    <xf numFmtId="167" fontId="17" fillId="0" borderId="17" xfId="1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17" fillId="0" borderId="17" xfId="1" applyFont="1" applyFill="1" applyBorder="1" applyAlignment="1">
      <alignment horizontal="center" vertical="center"/>
    </xf>
    <xf numFmtId="3" fontId="19" fillId="9" borderId="1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1" fontId="17" fillId="0" borderId="13" xfId="1" applyNumberFormat="1" applyFont="1" applyFill="1" applyBorder="1" applyAlignment="1">
      <alignment horizontal="center" vertical="center"/>
    </xf>
    <xf numFmtId="166" fontId="17" fillId="0" borderId="31" xfId="1" applyNumberFormat="1" applyFont="1" applyFill="1" applyBorder="1" applyAlignment="1">
      <alignment horizontal="center" vertical="center"/>
    </xf>
    <xf numFmtId="0" fontId="19" fillId="0" borderId="38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166" fontId="17" fillId="0" borderId="44" xfId="1" applyNumberFormat="1" applyFont="1" applyFill="1" applyBorder="1" applyAlignment="1">
      <alignment horizontal="center" vertical="center"/>
    </xf>
    <xf numFmtId="166" fontId="19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3" fontId="17" fillId="0" borderId="60" xfId="1" applyNumberFormat="1" applyFont="1" applyFill="1" applyBorder="1" applyAlignment="1">
      <alignment horizontal="center" vertical="center" wrapText="1"/>
    </xf>
    <xf numFmtId="0" fontId="17" fillId="0" borderId="60" xfId="1" applyFont="1" applyFill="1" applyBorder="1" applyAlignment="1">
      <alignment horizontal="center" vertical="center" wrapText="1"/>
    </xf>
    <xf numFmtId="0" fontId="17" fillId="0" borderId="60" xfId="1" applyFont="1" applyFill="1" applyBorder="1" applyAlignment="1">
      <alignment horizontal="left" vertical="center" wrapText="1"/>
    </xf>
    <xf numFmtId="3" fontId="19" fillId="20" borderId="6" xfId="1" applyNumberFormat="1" applyFont="1" applyFill="1" applyBorder="1" applyAlignment="1">
      <alignment horizontal="center" vertical="center" wrapText="1"/>
    </xf>
    <xf numFmtId="49" fontId="17" fillId="0" borderId="60" xfId="1" applyNumberFormat="1" applyFont="1" applyFill="1" applyBorder="1" applyAlignment="1">
      <alignment horizontal="center" vertical="center"/>
    </xf>
    <xf numFmtId="3" fontId="19" fillId="21" borderId="8" xfId="1" applyNumberFormat="1" applyFont="1" applyFill="1" applyBorder="1" applyAlignment="1">
      <alignment horizontal="center" vertical="center" wrapText="1"/>
    </xf>
    <xf numFmtId="3" fontId="19" fillId="20" borderId="1" xfId="1" applyNumberFormat="1" applyFont="1" applyFill="1" applyBorder="1" applyAlignment="1">
      <alignment horizontal="center" vertical="center" wrapText="1"/>
    </xf>
    <xf numFmtId="3" fontId="19" fillId="21" borderId="1" xfId="1" applyNumberFormat="1" applyFont="1" applyFill="1" applyBorder="1" applyAlignment="1">
      <alignment horizontal="center" vertical="center" wrapText="1"/>
    </xf>
    <xf numFmtId="49" fontId="19" fillId="0" borderId="61" xfId="1" applyNumberFormat="1" applyFont="1" applyFill="1" applyBorder="1" applyAlignment="1">
      <alignment horizontal="center" vertical="center"/>
    </xf>
    <xf numFmtId="3" fontId="17" fillId="0" borderId="60" xfId="1" applyNumberFormat="1" applyFont="1" applyFill="1" applyBorder="1" applyAlignment="1">
      <alignment horizontal="center" vertical="center"/>
    </xf>
    <xf numFmtId="3" fontId="4" fillId="18" borderId="60" xfId="1" applyNumberFormat="1" applyFont="1" applyFill="1" applyBorder="1" applyAlignment="1">
      <alignment horizontal="left" vertical="center" wrapText="1"/>
    </xf>
    <xf numFmtId="3" fontId="19" fillId="9" borderId="1" xfId="1" applyNumberFormat="1" applyFont="1" applyFill="1" applyBorder="1" applyAlignment="1">
      <alignment vertical="center" wrapText="1"/>
    </xf>
    <xf numFmtId="3" fontId="19" fillId="23" borderId="1" xfId="1" applyNumberFormat="1" applyFont="1" applyFill="1" applyBorder="1" applyAlignment="1">
      <alignment horizontal="center" vertical="center" wrapText="1"/>
    </xf>
    <xf numFmtId="3" fontId="17" fillId="0" borderId="81" xfId="1" applyNumberFormat="1" applyFont="1" applyFill="1" applyBorder="1" applyAlignment="1">
      <alignment horizontal="center" vertical="center" wrapText="1"/>
    </xf>
    <xf numFmtId="3" fontId="19" fillId="0" borderId="82" xfId="1" applyNumberFormat="1" applyFont="1" applyFill="1" applyBorder="1" applyAlignment="1">
      <alignment horizontal="center" vertical="center" wrapText="1"/>
    </xf>
    <xf numFmtId="0" fontId="19" fillId="0" borderId="88" xfId="1" applyFont="1" applyFill="1" applyBorder="1" applyAlignment="1">
      <alignment horizontal="center" vertical="center"/>
    </xf>
    <xf numFmtId="49" fontId="19" fillId="24" borderId="87" xfId="1" applyNumberFormat="1" applyFont="1" applyFill="1" applyBorder="1" applyAlignment="1">
      <alignment horizontal="left" vertical="center" wrapText="1"/>
    </xf>
    <xf numFmtId="3" fontId="19" fillId="24" borderId="88" xfId="1" applyNumberFormat="1" applyFont="1" applyFill="1" applyBorder="1" applyAlignment="1">
      <alignment horizontal="center" vertical="center" wrapText="1"/>
    </xf>
    <xf numFmtId="49" fontId="19" fillId="24" borderId="88" xfId="1" applyNumberFormat="1" applyFont="1" applyFill="1" applyBorder="1" applyAlignment="1">
      <alignment horizontal="center" vertical="center" wrapText="1"/>
    </xf>
    <xf numFmtId="0" fontId="18" fillId="0" borderId="85" xfId="1" applyFont="1" applyFill="1" applyBorder="1" applyAlignment="1">
      <alignment horizontal="left" vertical="center" wrapText="1"/>
    </xf>
    <xf numFmtId="0" fontId="17" fillId="0" borderId="90" xfId="1" applyFont="1" applyFill="1" applyBorder="1" applyAlignment="1">
      <alignment horizontal="center" vertical="center" wrapText="1"/>
    </xf>
    <xf numFmtId="14" fontId="9" fillId="0" borderId="0" xfId="1" applyNumberFormat="1" applyFont="1" applyFill="1" applyBorder="1" applyAlignment="1">
      <alignment horizontal="center" vertical="center" wrapText="1"/>
    </xf>
    <xf numFmtId="0" fontId="19" fillId="0" borderId="96" xfId="1" applyNumberFormat="1" applyFont="1" applyFill="1" applyBorder="1" applyAlignment="1">
      <alignment horizontal="center" vertical="center"/>
    </xf>
    <xf numFmtId="3" fontId="17" fillId="0" borderId="98" xfId="1" applyNumberFormat="1" applyFont="1" applyFill="1" applyBorder="1" applyAlignment="1">
      <alignment horizontal="center" vertical="center" wrapText="1"/>
    </xf>
    <xf numFmtId="0" fontId="17" fillId="0" borderId="98" xfId="1" applyFont="1" applyFill="1" applyBorder="1" applyAlignment="1">
      <alignment horizontal="center" vertical="center" wrapText="1"/>
    </xf>
    <xf numFmtId="0" fontId="0" fillId="25" borderId="0" xfId="0" applyFill="1"/>
    <xf numFmtId="166" fontId="17" fillId="0" borderId="101" xfId="1" applyNumberFormat="1" applyFont="1" applyFill="1" applyBorder="1" applyAlignment="1">
      <alignment horizontal="center" vertical="center" wrapText="1"/>
    </xf>
    <xf numFmtId="49" fontId="17" fillId="0" borderId="102" xfId="1" applyNumberFormat="1" applyFont="1" applyFill="1" applyBorder="1" applyAlignment="1">
      <alignment horizontal="left" vertical="center" wrapText="1"/>
    </xf>
    <xf numFmtId="0" fontId="17" fillId="0" borderId="101" xfId="1" applyFont="1" applyFill="1" applyBorder="1" applyAlignment="1">
      <alignment horizontal="center" vertical="center" wrapText="1"/>
    </xf>
    <xf numFmtId="49" fontId="17" fillId="0" borderId="101" xfId="1" applyNumberFormat="1" applyFont="1" applyFill="1" applyBorder="1" applyAlignment="1">
      <alignment horizontal="center" vertical="center" wrapText="1"/>
    </xf>
    <xf numFmtId="0" fontId="26" fillId="0" borderId="0" xfId="0" applyFont="1"/>
    <xf numFmtId="3" fontId="19" fillId="21" borderId="6" xfId="1" applyNumberFormat="1" applyFont="1" applyFill="1" applyBorder="1" applyAlignment="1">
      <alignment horizontal="center" vertical="center" wrapText="1"/>
    </xf>
    <xf numFmtId="49" fontId="17" fillId="0" borderId="106" xfId="1" applyNumberFormat="1" applyFont="1" applyFill="1" applyBorder="1" applyAlignment="1">
      <alignment horizontal="left" vertical="center" wrapText="1"/>
    </xf>
    <xf numFmtId="49" fontId="17" fillId="0" borderId="104" xfId="1" applyNumberFormat="1" applyFont="1" applyFill="1" applyBorder="1" applyAlignment="1">
      <alignment horizontal="center" vertical="center" wrapText="1"/>
    </xf>
    <xf numFmtId="3" fontId="17" fillId="0" borderId="104" xfId="1" applyNumberFormat="1" applyFont="1" applyFill="1" applyBorder="1" applyAlignment="1">
      <alignment horizontal="center" vertical="center" wrapText="1"/>
    </xf>
    <xf numFmtId="0" fontId="17" fillId="0" borderId="104" xfId="1" applyFont="1" applyFill="1" applyBorder="1" applyAlignment="1">
      <alignment horizontal="center" vertical="center" wrapText="1"/>
    </xf>
    <xf numFmtId="49" fontId="17" fillId="0" borderId="104" xfId="1" applyNumberFormat="1" applyFont="1" applyFill="1" applyBorder="1" applyAlignment="1">
      <alignment horizontal="left" vertical="center" wrapText="1"/>
    </xf>
    <xf numFmtId="3" fontId="14" fillId="23" borderId="6" xfId="1" applyNumberFormat="1" applyFont="1" applyFill="1" applyBorder="1" applyAlignment="1">
      <alignment horizontal="center" vertical="center" wrapText="1"/>
    </xf>
    <xf numFmtId="3" fontId="19" fillId="27" borderId="1" xfId="1" applyNumberFormat="1" applyFont="1" applyFill="1" applyBorder="1" applyAlignment="1">
      <alignment horizontal="center" vertical="center" wrapText="1"/>
    </xf>
    <xf numFmtId="166" fontId="17" fillId="0" borderId="104" xfId="1" applyNumberFormat="1" applyFont="1" applyFill="1" applyBorder="1" applyAlignment="1">
      <alignment horizontal="center" vertical="center" wrapText="1"/>
    </xf>
    <xf numFmtId="14" fontId="17" fillId="0" borderId="104" xfId="1" applyNumberFormat="1" applyFont="1" applyFill="1" applyBorder="1" applyAlignment="1">
      <alignment horizontal="center" vertical="center" wrapText="1"/>
    </xf>
    <xf numFmtId="0" fontId="17" fillId="0" borderId="104" xfId="1" applyNumberFormat="1" applyFont="1" applyFill="1" applyBorder="1" applyAlignment="1">
      <alignment horizontal="center" vertical="center" wrapText="1"/>
    </xf>
    <xf numFmtId="0" fontId="17" fillId="0" borderId="104" xfId="1" applyFont="1" applyFill="1" applyBorder="1" applyAlignment="1">
      <alignment horizontal="left" vertical="center" wrapText="1"/>
    </xf>
    <xf numFmtId="0" fontId="19" fillId="0" borderId="105" xfId="1" applyFont="1" applyFill="1" applyBorder="1" applyAlignment="1">
      <alignment horizontal="center" vertical="center"/>
    </xf>
    <xf numFmtId="49" fontId="18" fillId="4" borderId="104" xfId="1" applyNumberFormat="1" applyFont="1" applyFill="1" applyBorder="1" applyAlignment="1">
      <alignment horizontal="center" vertical="center" wrapText="1"/>
    </xf>
    <xf numFmtId="0" fontId="18" fillId="2" borderId="104" xfId="1" applyFont="1" applyFill="1" applyBorder="1" applyAlignment="1">
      <alignment horizontal="center" vertical="center" wrapText="1"/>
    </xf>
    <xf numFmtId="1" fontId="17" fillId="0" borderId="104" xfId="1" applyNumberFormat="1" applyFont="1" applyFill="1" applyBorder="1" applyAlignment="1">
      <alignment horizontal="center" vertical="center" wrapText="1"/>
    </xf>
    <xf numFmtId="167" fontId="4" fillId="0" borderId="104" xfId="1" applyNumberFormat="1" applyFont="1" applyFill="1" applyBorder="1" applyAlignment="1">
      <alignment horizontal="left" vertical="center" wrapText="1"/>
    </xf>
    <xf numFmtId="0" fontId="20" fillId="0" borderId="104" xfId="1" applyFont="1" applyFill="1" applyBorder="1" applyAlignment="1">
      <alignment horizontal="center" vertical="center" wrapText="1"/>
    </xf>
    <xf numFmtId="0" fontId="10" fillId="0" borderId="104" xfId="1" applyFont="1" applyFill="1" applyBorder="1" applyAlignment="1">
      <alignment horizontal="center" vertical="center" wrapText="1"/>
    </xf>
    <xf numFmtId="0" fontId="15" fillId="11" borderId="22" xfId="1" applyFont="1" applyFill="1" applyBorder="1" applyAlignment="1">
      <alignment horizontal="left" vertical="center" wrapText="1"/>
    </xf>
    <xf numFmtId="0" fontId="22" fillId="0" borderId="26" xfId="0" applyFont="1" applyBorder="1" applyAlignment="1">
      <alignment horizontal="left"/>
    </xf>
    <xf numFmtId="167" fontId="4" fillId="5" borderId="13" xfId="1" applyNumberFormat="1" applyFont="1" applyFill="1" applyBorder="1" applyAlignment="1">
      <alignment horizontal="left" vertical="center" wrapText="1"/>
    </xf>
    <xf numFmtId="0" fontId="15" fillId="14" borderId="1" xfId="1" applyFont="1" applyFill="1" applyBorder="1" applyAlignment="1">
      <alignment horizontal="left" vertical="center" wrapText="1"/>
    </xf>
    <xf numFmtId="0" fontId="15" fillId="15" borderId="1" xfId="1" applyFont="1" applyFill="1" applyBorder="1" applyAlignment="1">
      <alignment horizontal="left" vertical="center" wrapText="1"/>
    </xf>
    <xf numFmtId="0" fontId="15" fillId="13" borderId="1" xfId="1" applyFont="1" applyFill="1" applyBorder="1" applyAlignment="1">
      <alignment horizontal="left" vertical="center" wrapText="1"/>
    </xf>
    <xf numFmtId="3" fontId="19" fillId="19" borderId="82" xfId="1" applyNumberFormat="1" applyFont="1" applyFill="1" applyBorder="1" applyAlignment="1">
      <alignment vertical="center" wrapText="1"/>
    </xf>
    <xf numFmtId="3" fontId="19" fillId="19" borderId="88" xfId="1" applyNumberFormat="1" applyFont="1" applyFill="1" applyBorder="1" applyAlignment="1">
      <alignment horizontal="center" vertical="center" wrapText="1"/>
    </xf>
    <xf numFmtId="3" fontId="19" fillId="17" borderId="88" xfId="1" applyNumberFormat="1" applyFont="1" applyFill="1" applyBorder="1" applyAlignment="1">
      <alignment horizontal="center" vertical="center" wrapText="1"/>
    </xf>
    <xf numFmtId="3" fontId="19" fillId="7" borderId="6" xfId="1" applyNumberFormat="1" applyFont="1" applyFill="1" applyBorder="1" applyAlignment="1">
      <alignment horizontal="center" vertical="center" wrapText="1"/>
    </xf>
    <xf numFmtId="3" fontId="19" fillId="3" borderId="1" xfId="1" applyNumberFormat="1" applyFont="1" applyFill="1" applyBorder="1" applyAlignment="1">
      <alignment horizontal="center" vertical="center" wrapText="1"/>
    </xf>
    <xf numFmtId="3" fontId="19" fillId="7" borderId="81" xfId="1" applyNumberFormat="1" applyFont="1" applyFill="1" applyBorder="1" applyAlignment="1">
      <alignment horizontal="center" vertical="center" wrapText="1"/>
    </xf>
    <xf numFmtId="3" fontId="19" fillId="27" borderId="6" xfId="1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9" fillId="0" borderId="0" xfId="1" applyFont="1" applyFill="1" applyBorder="1" applyAlignment="1">
      <alignment horizontal="center" vertical="center" wrapText="1"/>
    </xf>
    <xf numFmtId="167" fontId="17" fillId="0" borderId="122" xfId="1" applyNumberFormat="1" applyFont="1" applyFill="1" applyBorder="1" applyAlignment="1">
      <alignment horizontal="center" vertical="center" wrapText="1"/>
    </xf>
    <xf numFmtId="167" fontId="37" fillId="5" borderId="1" xfId="1" applyNumberFormat="1" applyFont="1" applyFill="1" applyBorder="1" applyAlignment="1">
      <alignment horizontal="left" vertical="center" wrapText="1"/>
    </xf>
    <xf numFmtId="0" fontId="15" fillId="0" borderId="122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167" fontId="38" fillId="0" borderId="1" xfId="1" applyNumberFormat="1" applyFont="1" applyFill="1" applyBorder="1" applyAlignment="1">
      <alignment horizontal="left" vertical="center" wrapText="1"/>
    </xf>
    <xf numFmtId="167" fontId="37" fillId="0" borderId="1" xfId="1" applyNumberFormat="1" applyFont="1" applyFill="1" applyBorder="1" applyAlignment="1">
      <alignment horizontal="left" vertical="center" wrapText="1"/>
    </xf>
    <xf numFmtId="167" fontId="37" fillId="0" borderId="1" xfId="0" applyNumberFormat="1" applyFont="1" applyFill="1" applyBorder="1" applyAlignment="1">
      <alignment horizontal="left" vertical="center" wrapText="1"/>
    </xf>
    <xf numFmtId="167" fontId="37" fillId="5" borderId="63" xfId="1" applyNumberFormat="1" applyFont="1" applyFill="1" applyBorder="1" applyAlignment="1">
      <alignment horizontal="left" vertical="center" wrapText="1"/>
    </xf>
    <xf numFmtId="167" fontId="37" fillId="0" borderId="13" xfId="1" applyNumberFormat="1" applyFont="1" applyFill="1" applyBorder="1" applyAlignment="1">
      <alignment horizontal="left" vertical="center" wrapText="1"/>
    </xf>
    <xf numFmtId="167" fontId="37" fillId="0" borderId="104" xfId="1" applyNumberFormat="1" applyFont="1" applyFill="1" applyBorder="1" applyAlignment="1">
      <alignment horizontal="left" vertical="center" wrapText="1"/>
    </xf>
    <xf numFmtId="167" fontId="37" fillId="5" borderId="36" xfId="1" applyNumberFormat="1" applyFont="1" applyFill="1" applyBorder="1" applyAlignment="1">
      <alignment horizontal="left" vertical="center" wrapText="1"/>
    </xf>
    <xf numFmtId="167" fontId="37" fillId="2" borderId="1" xfId="1" applyNumberFormat="1" applyFont="1" applyFill="1" applyBorder="1" applyAlignment="1">
      <alignment horizontal="left"/>
    </xf>
    <xf numFmtId="0" fontId="37" fillId="0" borderId="13" xfId="1" applyFont="1" applyFill="1" applyBorder="1" applyAlignment="1">
      <alignment horizontal="left" vertical="center" wrapText="1"/>
    </xf>
    <xf numFmtId="167" fontId="38" fillId="5" borderId="1" xfId="1" applyNumberFormat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wrapText="1"/>
    </xf>
    <xf numFmtId="14" fontId="17" fillId="0" borderId="13" xfId="1" applyNumberFormat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 wrapText="1"/>
    </xf>
    <xf numFmtId="166" fontId="17" fillId="0" borderId="24" xfId="1" applyNumberFormat="1" applyFont="1" applyFill="1" applyBorder="1" applyAlignment="1">
      <alignment horizontal="center" vertical="center" wrapText="1"/>
    </xf>
    <xf numFmtId="166" fontId="17" fillId="0" borderId="53" xfId="1" applyNumberFormat="1" applyFont="1" applyFill="1" applyBorder="1" applyAlignment="1">
      <alignment horizontal="center" vertical="center"/>
    </xf>
    <xf numFmtId="0" fontId="17" fillId="0" borderId="122" xfId="1" applyFont="1" applyFill="1" applyBorder="1" applyAlignment="1">
      <alignment horizontal="center" vertical="center" wrapText="1"/>
    </xf>
    <xf numFmtId="1" fontId="17" fillId="0" borderId="122" xfId="1" applyNumberFormat="1" applyFont="1" applyFill="1" applyBorder="1" applyAlignment="1">
      <alignment horizontal="center" vertical="center" wrapText="1"/>
    </xf>
    <xf numFmtId="3" fontId="17" fillId="0" borderId="122" xfId="1" applyNumberFormat="1" applyFont="1" applyFill="1" applyBorder="1" applyAlignment="1">
      <alignment horizontal="center" vertical="center" wrapText="1"/>
    </xf>
    <xf numFmtId="166" fontId="17" fillId="0" borderId="122" xfId="1" applyNumberFormat="1" applyFont="1" applyFill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left" vertical="center" wrapText="1"/>
    </xf>
    <xf numFmtId="166" fontId="17" fillId="0" borderId="60" xfId="1" applyNumberFormat="1" applyFont="1" applyFill="1" applyBorder="1" applyAlignment="1">
      <alignment horizontal="center" vertical="center"/>
    </xf>
    <xf numFmtId="166" fontId="17" fillId="0" borderId="122" xfId="1" applyNumberFormat="1" applyFont="1" applyFill="1" applyBorder="1" applyAlignment="1">
      <alignment horizontal="center" vertical="center"/>
    </xf>
    <xf numFmtId="0" fontId="17" fillId="2" borderId="122" xfId="1" applyFont="1" applyFill="1" applyBorder="1" applyAlignment="1">
      <alignment horizontal="center" vertical="center" wrapText="1"/>
    </xf>
    <xf numFmtId="167" fontId="4" fillId="5" borderId="63" xfId="1" applyNumberFormat="1" applyFont="1" applyFill="1" applyBorder="1" applyAlignment="1">
      <alignment vertical="center" wrapText="1"/>
    </xf>
    <xf numFmtId="0" fontId="17" fillId="0" borderId="122" xfId="1" applyFont="1" applyFill="1" applyBorder="1" applyAlignment="1">
      <alignment horizontal="left" vertical="center" wrapText="1"/>
    </xf>
    <xf numFmtId="16" fontId="17" fillId="0" borderId="104" xfId="1" applyNumberFormat="1" applyFont="1" applyFill="1" applyBorder="1" applyAlignment="1">
      <alignment horizontal="center" vertical="center" wrapText="1"/>
    </xf>
    <xf numFmtId="0" fontId="4" fillId="0" borderId="104" xfId="1" applyFont="1" applyFill="1" applyBorder="1" applyAlignment="1">
      <alignment horizontal="center" vertical="center" wrapText="1"/>
    </xf>
    <xf numFmtId="0" fontId="6" fillId="0" borderId="104" xfId="1" applyFont="1" applyFill="1" applyBorder="1" applyAlignment="1">
      <alignment horizontal="center" vertical="center" wrapText="1"/>
    </xf>
    <xf numFmtId="167" fontId="4" fillId="5" borderId="122" xfId="1" applyNumberFormat="1" applyFont="1" applyFill="1" applyBorder="1" applyAlignment="1">
      <alignment vertical="center" wrapText="1"/>
    </xf>
    <xf numFmtId="167" fontId="4" fillId="5" borderId="124" xfId="1" applyNumberFormat="1" applyFont="1" applyFill="1" applyBorder="1" applyAlignment="1">
      <alignment vertical="center" wrapText="1"/>
    </xf>
    <xf numFmtId="0" fontId="38" fillId="0" borderId="1" xfId="1" applyFont="1" applyFill="1" applyBorder="1" applyAlignment="1">
      <alignment horizontal="left" vertical="center" wrapText="1"/>
    </xf>
    <xf numFmtId="3" fontId="37" fillId="0" borderId="1" xfId="1" applyNumberFormat="1" applyFont="1" applyFill="1" applyBorder="1" applyAlignment="1">
      <alignment horizontal="left" vertical="center" wrapText="1"/>
    </xf>
    <xf numFmtId="0" fontId="17" fillId="2" borderId="0" xfId="1" applyFont="1" applyFill="1" applyAlignment="1">
      <alignment horizontal="center" vertical="center" wrapText="1"/>
    </xf>
    <xf numFmtId="167" fontId="17" fillId="5" borderId="54" xfId="1" applyNumberFormat="1" applyFont="1" applyFill="1" applyBorder="1" applyAlignment="1">
      <alignment horizontal="left" vertical="center" wrapText="1"/>
    </xf>
    <xf numFmtId="167" fontId="4" fillId="5" borderId="81" xfId="1" applyNumberFormat="1" applyFont="1" applyFill="1" applyBorder="1" applyAlignment="1">
      <alignment horizontal="left" vertical="center" wrapText="1"/>
    </xf>
    <xf numFmtId="166" fontId="17" fillId="0" borderId="36" xfId="1" applyNumberFormat="1" applyFont="1" applyFill="1" applyBorder="1" applyAlignment="1">
      <alignment horizontal="center" vertical="center"/>
    </xf>
    <xf numFmtId="167" fontId="4" fillId="5" borderId="53" xfId="1" applyNumberFormat="1" applyFont="1" applyFill="1" applyBorder="1" applyAlignment="1">
      <alignment horizontal="left" vertical="center" wrapText="1"/>
    </xf>
    <xf numFmtId="167" fontId="4" fillId="0" borderId="50" xfId="1" applyNumberFormat="1" applyFont="1" applyFill="1" applyBorder="1" applyAlignment="1">
      <alignment horizontal="left" vertical="center" wrapText="1"/>
    </xf>
    <xf numFmtId="166" fontId="17" fillId="0" borderId="36" xfId="1" applyNumberFormat="1" applyFont="1" applyFill="1" applyBorder="1" applyAlignment="1">
      <alignment horizontal="center" vertical="center" wrapText="1"/>
    </xf>
    <xf numFmtId="0" fontId="4" fillId="11" borderId="22" xfId="1" applyFont="1" applyFill="1" applyBorder="1" applyAlignment="1">
      <alignment horizontal="left" vertical="center" wrapText="1"/>
    </xf>
    <xf numFmtId="167" fontId="4" fillId="6" borderId="70" xfId="1" applyNumberFormat="1" applyFont="1" applyFill="1" applyBorder="1" applyAlignment="1">
      <alignment horizontal="left" vertical="center" wrapText="1"/>
    </xf>
    <xf numFmtId="1" fontId="17" fillId="0" borderId="101" xfId="1" applyNumberFormat="1" applyFont="1" applyFill="1" applyBorder="1" applyAlignment="1">
      <alignment horizontal="center" vertical="center" wrapText="1"/>
    </xf>
    <xf numFmtId="166" fontId="17" fillId="0" borderId="104" xfId="1" applyNumberFormat="1" applyFont="1" applyFill="1" applyBorder="1" applyAlignment="1">
      <alignment horizontal="center" vertical="center"/>
    </xf>
    <xf numFmtId="167" fontId="17" fillId="0" borderId="104" xfId="0" applyNumberFormat="1" applyFont="1" applyFill="1" applyBorder="1" applyAlignment="1">
      <alignment horizontal="center" vertical="center" wrapText="1"/>
    </xf>
    <xf numFmtId="167" fontId="4" fillId="5" borderId="122" xfId="1" applyNumberFormat="1" applyFont="1" applyFill="1" applyBorder="1" applyAlignment="1">
      <alignment horizontal="left" vertical="center" wrapText="1"/>
    </xf>
    <xf numFmtId="167" fontId="4" fillId="5" borderId="36" xfId="1" applyNumberFormat="1" applyFont="1" applyFill="1" applyBorder="1" applyAlignment="1">
      <alignment horizontal="left" vertical="center" wrapText="1"/>
    </xf>
    <xf numFmtId="166" fontId="17" fillId="0" borderId="106" xfId="1" applyNumberFormat="1" applyFont="1" applyFill="1" applyBorder="1" applyAlignment="1">
      <alignment horizontal="center" vertical="center" wrapText="1"/>
    </xf>
    <xf numFmtId="0" fontId="4" fillId="0" borderId="122" xfId="0" applyFont="1" applyBorder="1" applyAlignment="1">
      <alignment horizontal="left" vertical="center"/>
    </xf>
    <xf numFmtId="49" fontId="17" fillId="0" borderId="122" xfId="1" applyNumberFormat="1" applyFont="1" applyFill="1" applyBorder="1" applyAlignment="1">
      <alignment horizontal="left" vertical="center" wrapText="1"/>
    </xf>
    <xf numFmtId="166" fontId="17" fillId="0" borderId="57" xfId="1" applyNumberFormat="1" applyFont="1" applyFill="1" applyBorder="1" applyAlignment="1">
      <alignment horizontal="center" vertical="center"/>
    </xf>
    <xf numFmtId="0" fontId="4" fillId="0" borderId="101" xfId="1" applyFont="1" applyFill="1" applyBorder="1" applyAlignment="1">
      <alignment horizontal="center" vertical="center" wrapText="1"/>
    </xf>
    <xf numFmtId="166" fontId="17" fillId="0" borderId="48" xfId="1" applyNumberFormat="1" applyFont="1" applyFill="1" applyBorder="1" applyAlignment="1">
      <alignment horizontal="center" vertical="center"/>
    </xf>
    <xf numFmtId="0" fontId="17" fillId="0" borderId="122" xfId="0" applyFont="1" applyFill="1" applyBorder="1" applyAlignment="1">
      <alignment horizontal="center" vertical="center" wrapText="1"/>
    </xf>
    <xf numFmtId="166" fontId="17" fillId="0" borderId="34" xfId="1" applyNumberFormat="1" applyFont="1" applyFill="1" applyBorder="1" applyAlignment="1">
      <alignment horizontal="center" vertical="center"/>
    </xf>
    <xf numFmtId="167" fontId="4" fillId="5" borderId="104" xfId="1" applyNumberFormat="1" applyFont="1" applyFill="1" applyBorder="1" applyAlignment="1">
      <alignment horizontal="left" vertical="center" wrapText="1"/>
    </xf>
    <xf numFmtId="0" fontId="0" fillId="28" borderId="0" xfId="0" applyFill="1"/>
    <xf numFmtId="167" fontId="4" fillId="5" borderId="77" xfId="1" applyNumberFormat="1" applyFont="1" applyFill="1" applyBorder="1" applyAlignment="1">
      <alignment horizontal="left" vertical="center" wrapText="1"/>
    </xf>
    <xf numFmtId="167" fontId="4" fillId="5" borderId="114" xfId="1" applyNumberFormat="1" applyFont="1" applyFill="1" applyBorder="1" applyAlignment="1">
      <alignment vertical="center" wrapText="1"/>
    </xf>
    <xf numFmtId="167" fontId="4" fillId="0" borderId="37" xfId="1" applyNumberFormat="1" applyFont="1" applyFill="1" applyBorder="1" applyAlignment="1">
      <alignment horizontal="left" vertical="center" wrapText="1"/>
    </xf>
    <xf numFmtId="49" fontId="17" fillId="0" borderId="118" xfId="1" applyNumberFormat="1" applyFont="1" applyFill="1" applyBorder="1" applyAlignment="1">
      <alignment horizontal="left" vertical="center" wrapText="1"/>
    </xf>
    <xf numFmtId="166" fontId="17" fillId="0" borderId="41" xfId="1" applyNumberFormat="1" applyFont="1" applyFill="1" applyBorder="1" applyAlignment="1">
      <alignment horizontal="center" vertical="center"/>
    </xf>
    <xf numFmtId="16" fontId="17" fillId="0" borderId="1" xfId="1" applyNumberFormat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167" fontId="17" fillId="0" borderId="122" xfId="0" applyNumberFormat="1" applyFont="1" applyFill="1" applyBorder="1" applyAlignment="1">
      <alignment horizontal="center" vertical="center" wrapText="1"/>
    </xf>
    <xf numFmtId="166" fontId="17" fillId="0" borderId="3" xfId="1" applyNumberFormat="1" applyFont="1" applyFill="1" applyBorder="1" applyAlignment="1">
      <alignment horizontal="center" vertical="center"/>
    </xf>
    <xf numFmtId="167" fontId="4" fillId="14" borderId="1" xfId="1" applyNumberFormat="1" applyFont="1" applyFill="1" applyBorder="1" applyAlignment="1">
      <alignment horizontal="left" vertical="center" wrapText="1"/>
    </xf>
    <xf numFmtId="167" fontId="4" fillId="14" borderId="70" xfId="1" applyNumberFormat="1" applyFont="1" applyFill="1" applyBorder="1" applyAlignment="1">
      <alignment horizontal="left" vertical="center" wrapText="1"/>
    </xf>
    <xf numFmtId="166" fontId="17" fillId="0" borderId="98" xfId="1" applyNumberFormat="1" applyFont="1" applyFill="1" applyBorder="1" applyAlignment="1">
      <alignment horizontal="center" vertical="center"/>
    </xf>
    <xf numFmtId="167" fontId="4" fillId="5" borderId="45" xfId="1" applyNumberFormat="1" applyFont="1" applyFill="1" applyBorder="1" applyAlignment="1">
      <alignment horizontal="left" vertical="center" wrapText="1"/>
    </xf>
    <xf numFmtId="0" fontId="17" fillId="0" borderId="28" xfId="1" applyFont="1" applyFill="1" applyBorder="1" applyAlignment="1">
      <alignment horizontal="center" vertical="center"/>
    </xf>
    <xf numFmtId="3" fontId="17" fillId="0" borderId="10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7" fontId="4" fillId="0" borderId="0" xfId="0" applyNumberFormat="1" applyFont="1" applyAlignment="1">
      <alignment horizontal="left"/>
    </xf>
    <xf numFmtId="0" fontId="4" fillId="8" borderId="1" xfId="1" applyFont="1" applyFill="1" applyBorder="1" applyAlignment="1">
      <alignment horizontal="left" vertical="center" wrapText="1"/>
    </xf>
    <xf numFmtId="3" fontId="17" fillId="2" borderId="122" xfId="1" applyNumberFormat="1" applyFont="1" applyFill="1" applyBorder="1" applyAlignment="1">
      <alignment horizontal="center" vertical="center" wrapText="1"/>
    </xf>
    <xf numFmtId="167" fontId="4" fillId="8" borderId="70" xfId="1" applyNumberFormat="1" applyFont="1" applyFill="1" applyBorder="1" applyAlignment="1">
      <alignment horizontal="left" vertical="center" wrapText="1"/>
    </xf>
    <xf numFmtId="166" fontId="17" fillId="0" borderId="70" xfId="1" applyNumberFormat="1" applyFont="1" applyFill="1" applyBorder="1" applyAlignment="1">
      <alignment horizontal="center" vertical="center"/>
    </xf>
    <xf numFmtId="167" fontId="4" fillId="5" borderId="44" xfId="1" applyNumberFormat="1" applyFont="1" applyFill="1" applyBorder="1" applyAlignment="1">
      <alignment horizontal="left" vertical="center" wrapText="1"/>
    </xf>
    <xf numFmtId="167" fontId="4" fillId="5" borderId="30" xfId="1" applyNumberFormat="1" applyFont="1" applyFill="1" applyBorder="1" applyAlignment="1">
      <alignment horizontal="left" vertical="center" wrapText="1"/>
    </xf>
    <xf numFmtId="3" fontId="10" fillId="0" borderId="60" xfId="1" applyNumberFormat="1" applyFont="1" applyFill="1" applyBorder="1" applyAlignment="1">
      <alignment horizontal="center" vertical="center" wrapText="1"/>
    </xf>
    <xf numFmtId="0" fontId="17" fillId="0" borderId="101" xfId="1" applyNumberFormat="1" applyFont="1" applyFill="1" applyBorder="1" applyAlignment="1">
      <alignment horizontal="center" vertical="center" wrapText="1"/>
    </xf>
    <xf numFmtId="49" fontId="19" fillId="22" borderId="1" xfId="1" applyNumberFormat="1" applyFont="1" applyFill="1" applyBorder="1" applyAlignment="1">
      <alignment horizontal="left" vertical="center" wrapText="1"/>
    </xf>
    <xf numFmtId="0" fontId="19" fillId="9" borderId="1" xfId="1" applyFont="1" applyFill="1" applyBorder="1" applyAlignment="1">
      <alignment horizontal="center" vertical="center" wrapText="1"/>
    </xf>
    <xf numFmtId="49" fontId="19" fillId="9" borderId="1" xfId="1" applyNumberFormat="1" applyFont="1" applyFill="1" applyBorder="1" applyAlignment="1">
      <alignment vertical="center" wrapText="1"/>
    </xf>
    <xf numFmtId="3" fontId="6" fillId="0" borderId="122" xfId="1" applyNumberFormat="1" applyFont="1" applyFill="1" applyBorder="1" applyAlignment="1">
      <alignment horizontal="center" vertical="center" wrapText="1"/>
    </xf>
    <xf numFmtId="3" fontId="10" fillId="0" borderId="122" xfId="1" applyNumberFormat="1" applyFont="1" applyFill="1" applyBorder="1" applyAlignment="1">
      <alignment horizontal="center" vertical="center" wrapText="1"/>
    </xf>
    <xf numFmtId="1" fontId="17" fillId="0" borderId="13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9" fillId="9" borderId="1" xfId="4" applyFont="1" applyFill="1" applyBorder="1" applyAlignment="1">
      <alignment horizontal="left" vertical="center" wrapText="1"/>
    </xf>
    <xf numFmtId="14" fontId="19" fillId="9" borderId="1" xfId="4" applyNumberFormat="1" applyFont="1" applyFill="1" applyBorder="1" applyAlignment="1">
      <alignment horizontal="center" vertical="center" wrapText="1"/>
    </xf>
    <xf numFmtId="166" fontId="17" fillId="0" borderId="123" xfId="1" applyNumberFormat="1" applyFont="1" applyFill="1" applyBorder="1" applyAlignment="1">
      <alignment horizontal="center" vertical="center"/>
    </xf>
    <xf numFmtId="3" fontId="4" fillId="0" borderId="122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0" fontId="4" fillId="0" borderId="0" xfId="0" applyFont="1" applyFill="1"/>
    <xf numFmtId="49" fontId="17" fillId="0" borderId="122" xfId="1" applyNumberFormat="1" applyFont="1" applyFill="1" applyBorder="1" applyAlignment="1">
      <alignment horizontal="center" vertical="center" wrapText="1"/>
    </xf>
    <xf numFmtId="0" fontId="17" fillId="0" borderId="122" xfId="1" applyFont="1" applyFill="1" applyBorder="1" applyAlignment="1">
      <alignment horizontal="center" vertical="center"/>
    </xf>
    <xf numFmtId="3" fontId="19" fillId="16" borderId="88" xfId="1" applyNumberFormat="1" applyFont="1" applyFill="1" applyBorder="1" applyAlignment="1">
      <alignment horizontal="center" vertical="center" wrapText="1"/>
    </xf>
    <xf numFmtId="3" fontId="19" fillId="20" borderId="32" xfId="1" applyNumberFormat="1" applyFont="1" applyFill="1" applyBorder="1" applyAlignment="1">
      <alignment horizontal="center" vertical="center" wrapText="1"/>
    </xf>
    <xf numFmtId="3" fontId="19" fillId="16" borderId="88" xfId="1" applyNumberFormat="1" applyFont="1" applyFill="1" applyBorder="1" applyAlignment="1">
      <alignment horizontal="left" vertical="center"/>
    </xf>
    <xf numFmtId="3" fontId="18" fillId="16" borderId="88" xfId="1" applyNumberFormat="1" applyFont="1" applyFill="1" applyBorder="1" applyAlignment="1">
      <alignment horizontal="center" vertical="center" wrapText="1"/>
    </xf>
    <xf numFmtId="49" fontId="17" fillId="0" borderId="60" xfId="1" applyNumberFormat="1" applyFont="1" applyFill="1" applyBorder="1" applyAlignment="1">
      <alignment horizontal="left" vertical="center" wrapText="1"/>
    </xf>
    <xf numFmtId="3" fontId="17" fillId="0" borderId="63" xfId="1" applyNumberFormat="1" applyFont="1" applyFill="1" applyBorder="1" applyAlignment="1">
      <alignment horizontal="center" vertical="center" wrapText="1"/>
    </xf>
    <xf numFmtId="0" fontId="17" fillId="0" borderId="63" xfId="1" applyFont="1" applyFill="1" applyBorder="1" applyAlignment="1">
      <alignment horizontal="center" vertical="center" wrapText="1"/>
    </xf>
    <xf numFmtId="3" fontId="17" fillId="0" borderId="75" xfId="1" applyNumberFormat="1" applyFont="1" applyFill="1" applyBorder="1" applyAlignment="1">
      <alignment horizontal="center" vertical="center" wrapText="1"/>
    </xf>
    <xf numFmtId="3" fontId="19" fillId="9" borderId="95" xfId="1" applyNumberFormat="1" applyFont="1" applyFill="1" applyBorder="1" applyAlignment="1">
      <alignment horizontal="center" vertical="center" wrapText="1"/>
    </xf>
    <xf numFmtId="3" fontId="19" fillId="9" borderId="122" xfId="1" applyNumberFormat="1" applyFont="1" applyFill="1" applyBorder="1" applyAlignment="1">
      <alignment horizontal="center" vertical="center" wrapText="1"/>
    </xf>
    <xf numFmtId="49" fontId="17" fillId="0" borderId="66" xfId="1" applyNumberFormat="1" applyFont="1" applyFill="1" applyBorder="1" applyAlignment="1">
      <alignment horizontal="left" vertical="center" wrapText="1"/>
    </xf>
    <xf numFmtId="1" fontId="17" fillId="0" borderId="1" xfId="1" applyNumberFormat="1" applyFont="1" applyFill="1" applyBorder="1" applyAlignment="1">
      <alignment horizontal="center" vertical="center"/>
    </xf>
    <xf numFmtId="3" fontId="19" fillId="7" borderId="118" xfId="1" applyNumberFormat="1" applyFont="1" applyFill="1" applyBorder="1" applyAlignment="1">
      <alignment horizontal="center" vertical="center" wrapText="1"/>
    </xf>
    <xf numFmtId="0" fontId="4" fillId="0" borderId="122" xfId="1" applyFont="1" applyFill="1" applyBorder="1" applyAlignment="1">
      <alignment horizontal="left" vertical="center" wrapText="1"/>
    </xf>
    <xf numFmtId="0" fontId="19" fillId="9" borderId="2" xfId="4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7" fillId="9" borderId="0" xfId="0" applyFont="1" applyFill="1"/>
    <xf numFmtId="0" fontId="17" fillId="9" borderId="0" xfId="0" applyFont="1" applyFill="1"/>
    <xf numFmtId="0" fontId="17" fillId="0" borderId="0" xfId="0" applyFont="1" applyFill="1"/>
    <xf numFmtId="0" fontId="19" fillId="9" borderId="0" xfId="0" applyFont="1" applyFill="1"/>
    <xf numFmtId="170" fontId="40" fillId="0" borderId="0" xfId="0" applyNumberFormat="1" applyFont="1" applyAlignment="1">
      <alignment horizontal="center" vertical="center"/>
    </xf>
    <xf numFmtId="0" fontId="7" fillId="0" borderId="0" xfId="0" applyFont="1" applyFill="1"/>
    <xf numFmtId="0" fontId="17" fillId="0" borderId="0" xfId="0" applyFont="1" applyAlignment="1">
      <alignment wrapText="1"/>
    </xf>
    <xf numFmtId="0" fontId="7" fillId="25" borderId="0" xfId="0" applyFont="1" applyFill="1"/>
    <xf numFmtId="0" fontId="7" fillId="28" borderId="0" xfId="0" applyFont="1" applyFill="1"/>
    <xf numFmtId="0" fontId="40" fillId="0" borderId="0" xfId="0" applyFont="1" applyAlignment="1">
      <alignment horizontal="center" vertical="center"/>
    </xf>
    <xf numFmtId="0" fontId="10" fillId="0" borderId="0" xfId="1" applyFont="1" applyFill="1" applyAlignment="1">
      <alignment horizontal="left" vertical="center" wrapText="1"/>
    </xf>
    <xf numFmtId="0" fontId="19" fillId="9" borderId="90" xfId="1" applyFont="1" applyFill="1" applyBorder="1" applyAlignment="1">
      <alignment horizontal="center" vertical="center" wrapText="1"/>
    </xf>
    <xf numFmtId="0" fontId="4" fillId="14" borderId="122" xfId="1" applyFont="1" applyFill="1" applyBorder="1" applyAlignment="1">
      <alignment horizontal="left" vertical="center" wrapText="1"/>
    </xf>
    <xf numFmtId="0" fontId="4" fillId="8" borderId="122" xfId="1" applyFont="1" applyFill="1" applyBorder="1" applyAlignment="1">
      <alignment horizontal="left" vertical="center" wrapText="1"/>
    </xf>
    <xf numFmtId="0" fontId="37" fillId="2" borderId="122" xfId="1" applyFont="1" applyFill="1" applyBorder="1" applyAlignment="1">
      <alignment horizontal="left"/>
    </xf>
    <xf numFmtId="49" fontId="17" fillId="0" borderId="122" xfId="1" applyNumberFormat="1" applyFont="1" applyFill="1" applyBorder="1" applyAlignment="1">
      <alignment horizontal="center" vertical="center"/>
    </xf>
    <xf numFmtId="0" fontId="4" fillId="12" borderId="122" xfId="1" applyFont="1" applyFill="1" applyBorder="1" applyAlignment="1">
      <alignment horizontal="left" vertical="center" wrapText="1"/>
    </xf>
    <xf numFmtId="0" fontId="4" fillId="13" borderId="122" xfId="1" applyFont="1" applyFill="1" applyBorder="1" applyAlignment="1">
      <alignment horizontal="left" vertical="center" wrapText="1"/>
    </xf>
    <xf numFmtId="168" fontId="19" fillId="0" borderId="122" xfId="1" applyNumberFormat="1" applyFont="1" applyFill="1" applyBorder="1" applyAlignment="1">
      <alignment horizontal="center" vertical="center"/>
    </xf>
    <xf numFmtId="0" fontId="4" fillId="15" borderId="122" xfId="1" applyFont="1" applyFill="1" applyBorder="1" applyAlignment="1">
      <alignment horizontal="left" vertical="center" wrapText="1"/>
    </xf>
    <xf numFmtId="0" fontId="4" fillId="11" borderId="122" xfId="1" applyFont="1" applyFill="1" applyBorder="1" applyAlignment="1">
      <alignment horizontal="left" vertical="center" wrapText="1"/>
    </xf>
    <xf numFmtId="16" fontId="17" fillId="0" borderId="122" xfId="0" applyNumberFormat="1" applyFont="1" applyFill="1" applyBorder="1" applyAlignment="1">
      <alignment horizontal="center" vertical="center" wrapText="1"/>
    </xf>
    <xf numFmtId="0" fontId="17" fillId="0" borderId="75" xfId="1" applyFont="1" applyFill="1" applyBorder="1" applyAlignment="1">
      <alignment horizontal="center" vertical="center"/>
    </xf>
    <xf numFmtId="0" fontId="19" fillId="0" borderId="75" xfId="1" applyFont="1" applyFill="1" applyBorder="1" applyAlignment="1">
      <alignment horizontal="center" vertical="center"/>
    </xf>
    <xf numFmtId="0" fontId="35" fillId="0" borderId="0" xfId="0" applyFont="1"/>
    <xf numFmtId="0" fontId="18" fillId="0" borderId="1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3" fontId="17" fillId="5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 wrapText="1"/>
    </xf>
    <xf numFmtId="4" fontId="16" fillId="5" borderId="0" xfId="1" applyNumberFormat="1" applyFont="1" applyFill="1" applyBorder="1" applyAlignment="1">
      <alignment horizontal="center" vertical="center" wrapText="1"/>
    </xf>
    <xf numFmtId="4" fontId="17" fillId="5" borderId="0" xfId="1" applyNumberFormat="1" applyFont="1" applyFill="1" applyBorder="1" applyAlignment="1">
      <alignment horizontal="center" vertical="center" wrapText="1"/>
    </xf>
    <xf numFmtId="4" fontId="17" fillId="0" borderId="0" xfId="1" applyNumberFormat="1" applyFont="1" applyFill="1" applyBorder="1" applyAlignment="1">
      <alignment horizontal="center" vertical="center" wrapText="1"/>
    </xf>
    <xf numFmtId="4" fontId="16" fillId="0" borderId="0" xfId="1" applyNumberFormat="1" applyFont="1" applyFill="1" applyBorder="1" applyAlignment="1">
      <alignment horizontal="center" vertical="center" wrapText="1"/>
    </xf>
    <xf numFmtId="0" fontId="4" fillId="10" borderId="122" xfId="1" applyFont="1" applyFill="1" applyBorder="1" applyAlignment="1">
      <alignment horizontal="left" vertical="center" wrapText="1"/>
    </xf>
    <xf numFmtId="3" fontId="17" fillId="0" borderId="126" xfId="1" applyNumberFormat="1" applyFont="1" applyFill="1" applyBorder="1" applyAlignment="1">
      <alignment horizontal="center" vertical="center" wrapText="1"/>
    </xf>
    <xf numFmtId="3" fontId="17" fillId="5" borderId="126" xfId="1" applyNumberFormat="1" applyFont="1" applyFill="1" applyBorder="1" applyAlignment="1">
      <alignment horizontal="center" vertical="center" wrapText="1"/>
    </xf>
    <xf numFmtId="166" fontId="17" fillId="0" borderId="126" xfId="1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0" fontId="17" fillId="0" borderId="122" xfId="1" applyNumberFormat="1" applyFont="1" applyFill="1" applyBorder="1" applyAlignment="1">
      <alignment horizontal="center" vertical="center" wrapText="1"/>
    </xf>
    <xf numFmtId="3" fontId="17" fillId="0" borderId="134" xfId="1" applyNumberFormat="1" applyFont="1" applyFill="1" applyBorder="1" applyAlignment="1">
      <alignment horizontal="center" vertical="center" wrapText="1"/>
    </xf>
    <xf numFmtId="0" fontId="17" fillId="0" borderId="134" xfId="1" applyFont="1" applyFill="1" applyBorder="1" applyAlignment="1">
      <alignment horizontal="center" vertical="center" wrapText="1"/>
    </xf>
    <xf numFmtId="0" fontId="17" fillId="0" borderId="133" xfId="1" applyFont="1" applyFill="1" applyBorder="1" applyAlignment="1">
      <alignment horizontal="center" vertical="center" wrapText="1"/>
    </xf>
    <xf numFmtId="3" fontId="17" fillId="0" borderId="133" xfId="1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3" fontId="17" fillId="0" borderId="135" xfId="1" applyNumberFormat="1" applyFont="1" applyFill="1" applyBorder="1" applyAlignment="1">
      <alignment horizontal="center" vertical="center" wrapText="1"/>
    </xf>
    <xf numFmtId="167" fontId="4" fillId="5" borderId="124" xfId="1" applyNumberFormat="1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horizontal="left" vertical="center" wrapText="1"/>
    </xf>
    <xf numFmtId="167" fontId="4" fillId="5" borderId="63" xfId="1" applyNumberFormat="1" applyFont="1" applyFill="1" applyBorder="1" applyAlignment="1">
      <alignment horizontal="left" vertical="center" wrapText="1"/>
    </xf>
    <xf numFmtId="167" fontId="4" fillId="5" borderId="40" xfId="1" applyNumberFormat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4" fillId="11" borderId="25" xfId="1" applyFont="1" applyFill="1" applyBorder="1" applyAlignment="1">
      <alignment horizontal="left" vertical="center" wrapText="1"/>
    </xf>
    <xf numFmtId="0" fontId="4" fillId="0" borderId="85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left" vertical="center" wrapText="1"/>
    </xf>
    <xf numFmtId="167" fontId="4" fillId="5" borderId="41" xfId="1" applyNumberFormat="1" applyFont="1" applyFill="1" applyBorder="1" applyAlignment="1">
      <alignment horizontal="left" vertical="center" wrapText="1"/>
    </xf>
    <xf numFmtId="167" fontId="4" fillId="5" borderId="86" xfId="1" applyNumberFormat="1" applyFont="1" applyFill="1" applyBorder="1" applyAlignment="1">
      <alignment horizontal="left" vertical="center" wrapText="1"/>
    </xf>
    <xf numFmtId="0" fontId="19" fillId="0" borderId="122" xfId="1" applyFont="1" applyFill="1" applyBorder="1" applyAlignment="1">
      <alignment horizontal="center" vertical="center"/>
    </xf>
    <xf numFmtId="0" fontId="4" fillId="0" borderId="122" xfId="1" applyFont="1" applyFill="1" applyBorder="1" applyAlignment="1">
      <alignment vertical="center" wrapText="1"/>
    </xf>
    <xf numFmtId="167" fontId="18" fillId="0" borderId="1" xfId="1" applyNumberFormat="1" applyFont="1" applyFill="1" applyBorder="1" applyAlignment="1">
      <alignment horizontal="left" vertical="center" wrapText="1"/>
    </xf>
    <xf numFmtId="3" fontId="19" fillId="0" borderId="128" xfId="1" applyNumberFormat="1" applyFont="1" applyFill="1" applyBorder="1" applyAlignment="1">
      <alignment horizontal="center" vertical="center"/>
    </xf>
    <xf numFmtId="167" fontId="4" fillId="5" borderId="124" xfId="1" applyNumberFormat="1" applyFont="1" applyFill="1" applyBorder="1" applyAlignment="1">
      <alignment horizontal="center" vertical="center" wrapText="1"/>
    </xf>
    <xf numFmtId="0" fontId="17" fillId="0" borderId="106" xfId="1" applyFont="1" applyFill="1" applyBorder="1" applyAlignment="1">
      <alignment horizontal="left" vertical="center" wrapText="1"/>
    </xf>
    <xf numFmtId="49" fontId="17" fillId="0" borderId="105" xfId="1" applyNumberFormat="1" applyFont="1" applyFill="1" applyBorder="1" applyAlignment="1">
      <alignment vertical="center" wrapText="1"/>
    </xf>
    <xf numFmtId="167" fontId="4" fillId="0" borderId="126" xfId="1" applyNumberFormat="1" applyFont="1" applyFill="1" applyBorder="1" applyAlignment="1">
      <alignment horizontal="left" vertical="center" wrapText="1"/>
    </xf>
    <xf numFmtId="0" fontId="17" fillId="0" borderId="126" xfId="1" applyFont="1" applyFill="1" applyBorder="1" applyAlignment="1">
      <alignment horizontal="center" vertical="center" wrapText="1"/>
    </xf>
    <xf numFmtId="166" fontId="17" fillId="0" borderId="126" xfId="1" applyNumberFormat="1" applyFont="1" applyFill="1" applyBorder="1" applyAlignment="1">
      <alignment horizontal="center" vertical="center"/>
    </xf>
    <xf numFmtId="0" fontId="17" fillId="0" borderId="126" xfId="1" applyFont="1" applyFill="1" applyBorder="1" applyAlignment="1">
      <alignment horizontal="left" vertical="center" wrapText="1"/>
    </xf>
    <xf numFmtId="4" fontId="17" fillId="0" borderId="0" xfId="0" applyNumberFormat="1" applyFont="1" applyAlignment="1">
      <alignment horizontal="center" vertical="center"/>
    </xf>
    <xf numFmtId="49" fontId="17" fillId="0" borderId="96" xfId="1" applyNumberFormat="1" applyFont="1" applyFill="1" applyBorder="1" applyAlignment="1">
      <alignment horizontal="left" vertical="center" wrapText="1"/>
    </xf>
    <xf numFmtId="166" fontId="19" fillId="30" borderId="1" xfId="1" applyNumberFormat="1" applyFont="1" applyFill="1" applyBorder="1" applyAlignment="1">
      <alignment horizontal="center" vertical="center" wrapText="1"/>
    </xf>
    <xf numFmtId="49" fontId="10" fillId="0" borderId="101" xfId="1" applyNumberFormat="1" applyFont="1" applyFill="1" applyBorder="1" applyAlignment="1">
      <alignment horizontal="center" vertical="center" wrapText="1"/>
    </xf>
    <xf numFmtId="3" fontId="19" fillId="31" borderId="133" xfId="1" applyNumberFormat="1" applyFont="1" applyFill="1" applyBorder="1" applyAlignment="1">
      <alignment vertical="center" wrapText="1"/>
    </xf>
    <xf numFmtId="3" fontId="19" fillId="31" borderId="133" xfId="1" applyNumberFormat="1" applyFont="1" applyFill="1" applyBorder="1" applyAlignment="1">
      <alignment horizontal="center" vertical="center" wrapText="1"/>
    </xf>
    <xf numFmtId="3" fontId="18" fillId="31" borderId="133" xfId="0" applyNumberFormat="1" applyFont="1" applyFill="1" applyBorder="1" applyAlignment="1">
      <alignment horizontal="center" vertical="center" wrapText="1"/>
    </xf>
    <xf numFmtId="0" fontId="17" fillId="0" borderId="127" xfId="1" applyFont="1" applyFill="1" applyBorder="1" applyAlignment="1">
      <alignment horizontal="left" vertical="center" wrapText="1"/>
    </xf>
    <xf numFmtId="167" fontId="4" fillId="5" borderId="126" xfId="1" applyNumberFormat="1" applyFont="1" applyFill="1" applyBorder="1" applyAlignment="1">
      <alignment vertical="center" wrapText="1"/>
    </xf>
    <xf numFmtId="0" fontId="4" fillId="0" borderId="126" xfId="0" applyFont="1" applyBorder="1" applyAlignment="1">
      <alignment vertical="center"/>
    </xf>
    <xf numFmtId="0" fontId="4" fillId="0" borderId="126" xfId="1" applyFont="1" applyFill="1" applyBorder="1" applyAlignment="1">
      <alignment vertical="center" wrapText="1"/>
    </xf>
    <xf numFmtId="0" fontId="4" fillId="15" borderId="126" xfId="1" applyFont="1" applyFill="1" applyBorder="1" applyAlignment="1">
      <alignment horizontal="left" vertical="center" wrapText="1"/>
    </xf>
    <xf numFmtId="167" fontId="4" fillId="5" borderId="63" xfId="1" applyNumberFormat="1" applyFont="1" applyFill="1" applyBorder="1" applyAlignment="1">
      <alignment horizontal="center" vertical="center" wrapText="1"/>
    </xf>
    <xf numFmtId="167" fontId="4" fillId="5" borderId="63" xfId="1" applyNumberFormat="1" applyFont="1" applyFill="1" applyBorder="1" applyAlignment="1">
      <alignment horizontal="left" vertical="center" wrapText="1"/>
    </xf>
    <xf numFmtId="167" fontId="4" fillId="5" borderId="108" xfId="1" applyNumberFormat="1" applyFont="1" applyFill="1" applyBorder="1" applyAlignment="1">
      <alignment horizontal="left" vertical="center" wrapText="1"/>
    </xf>
    <xf numFmtId="3" fontId="19" fillId="31" borderId="127" xfId="1" applyNumberFormat="1" applyFont="1" applyFill="1" applyBorder="1" applyAlignment="1">
      <alignment horizontal="left" vertical="center" wrapText="1"/>
    </xf>
    <xf numFmtId="3" fontId="19" fillId="31" borderId="122" xfId="1" applyNumberFormat="1" applyFont="1" applyFill="1" applyBorder="1" applyAlignment="1">
      <alignment horizontal="center" vertical="center" wrapText="1"/>
    </xf>
    <xf numFmtId="0" fontId="19" fillId="31" borderId="122" xfId="1" applyFont="1" applyFill="1" applyBorder="1" applyAlignment="1">
      <alignment horizontal="center" vertical="center" wrapText="1"/>
    </xf>
    <xf numFmtId="49" fontId="17" fillId="0" borderId="133" xfId="1" applyNumberFormat="1" applyFont="1" applyFill="1" applyBorder="1" applyAlignment="1">
      <alignment horizontal="center" vertical="center" wrapText="1"/>
    </xf>
    <xf numFmtId="49" fontId="17" fillId="0" borderId="110" xfId="1" applyNumberFormat="1" applyFont="1" applyFill="1" applyBorder="1" applyAlignment="1">
      <alignment horizontal="left" vertical="center" wrapText="1"/>
    </xf>
    <xf numFmtId="49" fontId="17" fillId="0" borderId="62" xfId="1" applyNumberFormat="1" applyFont="1" applyFill="1" applyBorder="1" applyAlignment="1">
      <alignment horizontal="left" vertical="center" wrapText="1"/>
    </xf>
    <xf numFmtId="0" fontId="4" fillId="0" borderId="133" xfId="0" applyFont="1" applyFill="1" applyBorder="1" applyAlignment="1">
      <alignment horizontal="center" vertical="center" wrapText="1"/>
    </xf>
    <xf numFmtId="49" fontId="17" fillId="0" borderId="63" xfId="1" applyNumberFormat="1" applyFont="1" applyFill="1" applyBorder="1" applyAlignment="1">
      <alignment horizontal="left" vertical="center" wrapText="1"/>
    </xf>
    <xf numFmtId="3" fontId="17" fillId="0" borderId="122" xfId="0" applyNumberFormat="1" applyFont="1" applyFill="1" applyBorder="1" applyAlignment="1">
      <alignment horizontal="center" vertical="center" wrapText="1"/>
    </xf>
    <xf numFmtId="3" fontId="19" fillId="32" borderId="1" xfId="1" applyNumberFormat="1" applyFont="1" applyFill="1" applyBorder="1" applyAlignment="1">
      <alignment horizontal="center" vertical="center" wrapText="1"/>
    </xf>
    <xf numFmtId="0" fontId="4" fillId="0" borderId="122" xfId="1" applyFont="1" applyFill="1" applyBorder="1" applyAlignment="1">
      <alignment horizontal="center" vertical="center" wrapText="1"/>
    </xf>
    <xf numFmtId="0" fontId="17" fillId="0" borderId="101" xfId="0" applyFont="1" applyFill="1" applyBorder="1" applyAlignment="1">
      <alignment horizontal="left" vertical="center" wrapText="1"/>
    </xf>
    <xf numFmtId="0" fontId="17" fillId="0" borderId="101" xfId="0" applyFont="1" applyFill="1" applyBorder="1" applyAlignment="1">
      <alignment horizontal="center" vertical="center" wrapText="1"/>
    </xf>
    <xf numFmtId="166" fontId="17" fillId="0" borderId="101" xfId="0" applyNumberFormat="1" applyFont="1" applyFill="1" applyBorder="1" applyAlignment="1">
      <alignment horizontal="center" vertical="center" wrapText="1"/>
    </xf>
    <xf numFmtId="166" fontId="17" fillId="0" borderId="122" xfId="0" applyNumberFormat="1" applyFont="1" applyFill="1" applyBorder="1" applyAlignment="1">
      <alignment horizontal="center" vertical="center" wrapText="1"/>
    </xf>
    <xf numFmtId="166" fontId="19" fillId="35" borderId="1" xfId="1" applyNumberFormat="1" applyFont="1" applyFill="1" applyBorder="1" applyAlignment="1">
      <alignment horizontal="center" vertical="center" wrapText="1"/>
    </xf>
    <xf numFmtId="49" fontId="17" fillId="0" borderId="111" xfId="1" applyNumberFormat="1" applyFont="1" applyFill="1" applyBorder="1" applyAlignment="1">
      <alignment horizontal="left" vertical="center" wrapText="1"/>
    </xf>
    <xf numFmtId="0" fontId="17" fillId="0" borderId="111" xfId="1" applyFont="1" applyFill="1" applyBorder="1" applyAlignment="1">
      <alignment horizontal="center" vertical="center" wrapText="1"/>
    </xf>
    <xf numFmtId="166" fontId="17" fillId="0" borderId="111" xfId="1" applyNumberFormat="1" applyFont="1" applyFill="1" applyBorder="1" applyAlignment="1">
      <alignment horizontal="center" vertical="center" wrapText="1"/>
    </xf>
    <xf numFmtId="0" fontId="17" fillId="0" borderId="88" xfId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left" vertical="center" wrapText="1"/>
    </xf>
    <xf numFmtId="49" fontId="17" fillId="0" borderId="112" xfId="1" applyNumberFormat="1" applyFont="1" applyFill="1" applyBorder="1" applyAlignment="1">
      <alignment horizontal="center" vertical="center" wrapText="1"/>
    </xf>
    <xf numFmtId="0" fontId="6" fillId="0" borderId="122" xfId="1" applyFont="1" applyFill="1" applyBorder="1" applyAlignment="1">
      <alignment horizontal="center" vertical="center" wrapText="1"/>
    </xf>
    <xf numFmtId="167" fontId="4" fillId="5" borderId="130" xfId="1" applyNumberFormat="1" applyFont="1" applyFill="1" applyBorder="1" applyAlignment="1">
      <alignment vertical="center" wrapText="1"/>
    </xf>
    <xf numFmtId="167" fontId="17" fillId="0" borderId="122" xfId="1" applyNumberFormat="1" applyFont="1" applyFill="1" applyBorder="1" applyAlignment="1">
      <alignment horizontal="left" vertical="center" wrapText="1"/>
    </xf>
    <xf numFmtId="167" fontId="17" fillId="0" borderId="63" xfId="1" applyNumberFormat="1" applyFont="1" applyFill="1" applyBorder="1" applyAlignment="1">
      <alignment horizontal="center" vertical="center" wrapText="1"/>
    </xf>
    <xf numFmtId="166" fontId="17" fillId="0" borderId="17" xfId="1" applyNumberFormat="1" applyFont="1" applyFill="1" applyBorder="1" applyAlignment="1">
      <alignment horizontal="center" vertical="center" wrapText="1"/>
    </xf>
    <xf numFmtId="0" fontId="17" fillId="0" borderId="122" xfId="0" applyFont="1" applyFill="1" applyBorder="1" applyAlignment="1">
      <alignment vertical="center" wrapText="1"/>
    </xf>
    <xf numFmtId="167" fontId="17" fillId="0" borderId="104" xfId="0" applyNumberFormat="1" applyFont="1" applyFill="1" applyBorder="1" applyAlignment="1">
      <alignment horizontal="left" vertical="center" wrapText="1"/>
    </xf>
    <xf numFmtId="0" fontId="19" fillId="0" borderId="126" xfId="1" applyFont="1" applyFill="1" applyBorder="1" applyAlignment="1">
      <alignment horizontal="center" vertical="center"/>
    </xf>
    <xf numFmtId="3" fontId="19" fillId="0" borderId="133" xfId="1" applyNumberFormat="1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center" vertical="center" wrapText="1"/>
    </xf>
    <xf numFmtId="0" fontId="17" fillId="0" borderId="104" xfId="1" applyFont="1" applyFill="1" applyBorder="1" applyAlignment="1">
      <alignment vertical="center" wrapText="1"/>
    </xf>
    <xf numFmtId="14" fontId="10" fillId="0" borderId="104" xfId="1" applyNumberFormat="1" applyFont="1" applyFill="1" applyBorder="1" applyAlignment="1">
      <alignment horizontal="center" vertical="center" wrapText="1"/>
    </xf>
    <xf numFmtId="166" fontId="19" fillId="34" borderId="6" xfId="1" applyNumberFormat="1" applyFont="1" applyFill="1" applyBorder="1" applyAlignment="1">
      <alignment horizontal="center" vertical="center" wrapText="1"/>
    </xf>
    <xf numFmtId="0" fontId="17" fillId="0" borderId="13" xfId="1" applyNumberFormat="1" applyFont="1" applyFill="1" applyBorder="1" applyAlignment="1">
      <alignment horizontal="center" vertical="center" wrapText="1"/>
    </xf>
    <xf numFmtId="49" fontId="17" fillId="0" borderId="41" xfId="1" applyNumberFormat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vertical="center" wrapText="1"/>
    </xf>
    <xf numFmtId="166" fontId="17" fillId="0" borderId="13" xfId="1" applyNumberFormat="1" applyFont="1" applyFill="1" applyBorder="1" applyAlignment="1">
      <alignment horizontal="center" vertical="center"/>
    </xf>
    <xf numFmtId="166" fontId="19" fillId="34" borderId="1" xfId="1" applyNumberFormat="1" applyFont="1" applyFill="1" applyBorder="1" applyAlignment="1">
      <alignment horizontal="center" vertical="center" wrapText="1"/>
    </xf>
    <xf numFmtId="166" fontId="19" fillId="3" borderId="1" xfId="1" applyNumberFormat="1" applyFont="1" applyFill="1" applyBorder="1" applyAlignment="1">
      <alignment horizontal="center" vertical="center" wrapText="1"/>
    </xf>
    <xf numFmtId="49" fontId="17" fillId="0" borderId="102" xfId="0" applyNumberFormat="1" applyFont="1" applyFill="1" applyBorder="1" applyAlignment="1">
      <alignment horizontal="left" vertical="center" wrapText="1"/>
    </xf>
    <xf numFmtId="3" fontId="17" fillId="0" borderId="101" xfId="0" applyNumberFormat="1" applyFont="1" applyFill="1" applyBorder="1" applyAlignment="1">
      <alignment horizontal="center" vertical="center" wrapText="1"/>
    </xf>
    <xf numFmtId="166" fontId="19" fillId="35" borderId="122" xfId="1" applyNumberFormat="1" applyFont="1" applyFill="1" applyBorder="1" applyAlignment="1">
      <alignment horizontal="center" vertical="center" wrapText="1"/>
    </xf>
    <xf numFmtId="16" fontId="17" fillId="0" borderId="122" xfId="1" applyNumberFormat="1" applyFont="1" applyFill="1" applyBorder="1" applyAlignment="1">
      <alignment horizontal="center" vertical="center" wrapText="1"/>
    </xf>
    <xf numFmtId="49" fontId="17" fillId="0" borderId="14" xfId="1" applyNumberFormat="1" applyFont="1" applyFill="1" applyBorder="1" applyAlignment="1">
      <alignment horizontal="center" vertical="center" wrapText="1"/>
    </xf>
    <xf numFmtId="166" fontId="18" fillId="30" borderId="6" xfId="1" applyNumberFormat="1" applyFont="1" applyFill="1" applyBorder="1" applyAlignment="1">
      <alignment horizontal="center" vertical="center" wrapText="1"/>
    </xf>
    <xf numFmtId="167" fontId="4" fillId="0" borderId="25" xfId="1" applyNumberFormat="1" applyFont="1" applyFill="1" applyBorder="1" applyAlignment="1">
      <alignment vertical="center" wrapText="1"/>
    </xf>
    <xf numFmtId="0" fontId="17" fillId="0" borderId="122" xfId="0" applyFont="1" applyBorder="1" applyAlignment="1">
      <alignment horizontal="center" vertical="center"/>
    </xf>
    <xf numFmtId="49" fontId="17" fillId="0" borderId="127" xfId="1" applyNumberFormat="1" applyFont="1" applyFill="1" applyBorder="1" applyAlignment="1">
      <alignment horizontal="left" vertical="center" wrapText="1"/>
    </xf>
    <xf numFmtId="3" fontId="4" fillId="2" borderId="122" xfId="1" applyNumberFormat="1" applyFont="1" applyFill="1" applyBorder="1" applyAlignment="1">
      <alignment horizontal="center" vertical="center" wrapText="1"/>
    </xf>
    <xf numFmtId="49" fontId="17" fillId="4" borderId="127" xfId="1" applyNumberFormat="1" applyFont="1" applyFill="1" applyBorder="1" applyAlignment="1">
      <alignment horizontal="left" vertical="center" wrapText="1"/>
    </xf>
    <xf numFmtId="3" fontId="6" fillId="0" borderId="122" xfId="1" applyNumberFormat="1" applyFont="1" applyFill="1" applyBorder="1" applyAlignment="1">
      <alignment horizontal="center" vertical="top" wrapText="1"/>
    </xf>
    <xf numFmtId="0" fontId="17" fillId="0" borderId="0" xfId="1" applyFont="1" applyFill="1" applyAlignment="1">
      <alignment horizontal="left" vertical="center" wrapText="1"/>
    </xf>
    <xf numFmtId="0" fontId="17" fillId="0" borderId="122" xfId="7" applyFont="1" applyFill="1" applyBorder="1" applyAlignment="1">
      <alignment horizontal="left" vertical="center" wrapText="1"/>
    </xf>
    <xf numFmtId="14" fontId="4" fillId="0" borderId="122" xfId="7" applyNumberFormat="1" applyFont="1" applyFill="1" applyBorder="1" applyAlignment="1">
      <alignment horizontal="center" vertical="center" wrapText="1"/>
    </xf>
    <xf numFmtId="14" fontId="17" fillId="0" borderId="122" xfId="7" applyNumberFormat="1" applyFont="1" applyFill="1" applyBorder="1" applyAlignment="1">
      <alignment horizontal="center" vertical="center" wrapText="1"/>
    </xf>
    <xf numFmtId="0" fontId="4" fillId="0" borderId="122" xfId="7" applyFont="1" applyFill="1" applyBorder="1" applyAlignment="1">
      <alignment horizontal="center" vertical="center" wrapText="1"/>
    </xf>
    <xf numFmtId="0" fontId="17" fillId="5" borderId="122" xfId="7" applyFont="1" applyFill="1" applyBorder="1" applyAlignment="1">
      <alignment horizontal="left" vertical="center" wrapText="1"/>
    </xf>
    <xf numFmtId="0" fontId="18" fillId="9" borderId="63" xfId="4" applyFont="1" applyFill="1" applyBorder="1" applyAlignment="1">
      <alignment horizontal="center" vertical="center" wrapText="1"/>
    </xf>
    <xf numFmtId="14" fontId="19" fillId="9" borderId="122" xfId="5" applyNumberFormat="1" applyFont="1" applyFill="1" applyBorder="1" applyAlignment="1">
      <alignment horizontal="center" vertical="center" wrapText="1"/>
    </xf>
    <xf numFmtId="0" fontId="4" fillId="0" borderId="122" xfId="4" applyFont="1" applyFill="1" applyBorder="1" applyAlignment="1">
      <alignment horizontal="center" vertical="center" wrapText="1"/>
    </xf>
    <xf numFmtId="0" fontId="17" fillId="0" borderId="122" xfId="4" applyFont="1" applyFill="1" applyBorder="1" applyAlignment="1">
      <alignment horizontal="center" vertical="center" wrapText="1"/>
    </xf>
    <xf numFmtId="0" fontId="4" fillId="2" borderId="122" xfId="1" applyFont="1" applyFill="1" applyBorder="1" applyAlignment="1">
      <alignment horizontal="center" vertical="center" wrapText="1"/>
    </xf>
    <xf numFmtId="0" fontId="4" fillId="0" borderId="63" xfId="4" applyFont="1" applyFill="1" applyBorder="1" applyAlignment="1">
      <alignment horizontal="center" vertical="center" wrapText="1"/>
    </xf>
    <xf numFmtId="0" fontId="17" fillId="0" borderId="122" xfId="7" applyFont="1" applyFill="1" applyBorder="1" applyAlignment="1">
      <alignment horizontal="center" vertical="center" wrapText="1"/>
    </xf>
    <xf numFmtId="3" fontId="17" fillId="0" borderId="122" xfId="5" applyNumberFormat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17" fillId="0" borderId="62" xfId="1" applyFont="1" applyFill="1" applyBorder="1" applyAlignment="1">
      <alignment horizontal="left" vertical="center" wrapText="1"/>
    </xf>
    <xf numFmtId="166" fontId="19" fillId="30" borderId="13" xfId="1" applyNumberFormat="1" applyFont="1" applyFill="1" applyBorder="1" applyAlignment="1">
      <alignment horizontal="center" vertical="center" wrapText="1"/>
    </xf>
    <xf numFmtId="49" fontId="17" fillId="0" borderId="109" xfId="1" applyNumberFormat="1" applyFont="1" applyFill="1" applyBorder="1" applyAlignment="1">
      <alignment horizontal="left" vertical="center" wrapText="1"/>
    </xf>
    <xf numFmtId="49" fontId="17" fillId="0" borderId="108" xfId="1" applyNumberFormat="1" applyFont="1" applyFill="1" applyBorder="1" applyAlignment="1">
      <alignment horizontal="center" vertical="center" wrapText="1"/>
    </xf>
    <xf numFmtId="0" fontId="17" fillId="0" borderId="108" xfId="1" applyNumberFormat="1" applyFont="1" applyFill="1" applyBorder="1" applyAlignment="1">
      <alignment horizontal="center" vertical="center" wrapText="1"/>
    </xf>
    <xf numFmtId="49" fontId="6" fillId="0" borderId="104" xfId="1" applyNumberFormat="1" applyFont="1" applyFill="1" applyBorder="1" applyAlignment="1">
      <alignment horizontal="center" vertical="center" wrapText="1"/>
    </xf>
    <xf numFmtId="49" fontId="4" fillId="0" borderId="104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7" fontId="17" fillId="0" borderId="53" xfId="1" applyNumberFormat="1" applyFont="1" applyFill="1" applyBorder="1" applyAlignment="1">
      <alignment horizontal="left" vertical="center" wrapText="1"/>
    </xf>
    <xf numFmtId="167" fontId="17" fillId="0" borderId="53" xfId="1" applyNumberFormat="1" applyFont="1" applyFill="1" applyBorder="1" applyAlignment="1">
      <alignment horizontal="center" vertical="center" wrapText="1"/>
    </xf>
    <xf numFmtId="3" fontId="17" fillId="0" borderId="41" xfId="1" applyNumberFormat="1" applyFont="1" applyFill="1" applyBorder="1" applyAlignment="1">
      <alignment horizontal="center" vertical="center" wrapText="1"/>
    </xf>
    <xf numFmtId="166" fontId="19" fillId="37" borderId="1" xfId="1" applyNumberFormat="1" applyFont="1" applyFill="1" applyBorder="1" applyAlignment="1">
      <alignment horizontal="center" vertical="center" wrapText="1"/>
    </xf>
    <xf numFmtId="0" fontId="17" fillId="0" borderId="106" xfId="1" applyFont="1" applyFill="1" applyBorder="1" applyAlignment="1">
      <alignment horizontal="left" vertical="center"/>
    </xf>
    <xf numFmtId="49" fontId="17" fillId="0" borderId="97" xfId="1" applyNumberFormat="1" applyFont="1" applyFill="1" applyBorder="1" applyAlignment="1">
      <alignment horizontal="left" vertical="center" wrapText="1"/>
    </xf>
    <xf numFmtId="0" fontId="6" fillId="0" borderId="98" xfId="1" applyFont="1" applyFill="1" applyBorder="1" applyAlignment="1">
      <alignment horizontal="center" vertical="center" wrapText="1"/>
    </xf>
    <xf numFmtId="0" fontId="17" fillId="0" borderId="98" xfId="1" applyFont="1" applyFill="1" applyBorder="1" applyAlignment="1">
      <alignment vertical="center"/>
    </xf>
    <xf numFmtId="0" fontId="17" fillId="0" borderId="98" xfId="1" applyNumberFormat="1" applyFont="1" applyFill="1" applyBorder="1" applyAlignment="1">
      <alignment horizontal="center" vertical="center" wrapText="1"/>
    </xf>
    <xf numFmtId="166" fontId="17" fillId="0" borderId="98" xfId="1" applyNumberFormat="1" applyFont="1" applyFill="1" applyBorder="1" applyAlignment="1">
      <alignment horizontal="center" vertical="center" wrapText="1"/>
    </xf>
    <xf numFmtId="167" fontId="17" fillId="0" borderId="13" xfId="1" applyNumberFormat="1" applyFont="1" applyFill="1" applyBorder="1" applyAlignment="1">
      <alignment horizontal="left" vertical="center" wrapText="1"/>
    </xf>
    <xf numFmtId="16" fontId="17" fillId="0" borderId="13" xfId="1" applyNumberFormat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166" fontId="19" fillId="30" borderId="122" xfId="1" applyNumberFormat="1" applyFont="1" applyFill="1" applyBorder="1" applyAlignment="1">
      <alignment horizontal="center" vertical="center" wrapText="1"/>
    </xf>
    <xf numFmtId="169" fontId="4" fillId="0" borderId="122" xfId="0" applyNumberFormat="1" applyFont="1" applyFill="1" applyBorder="1" applyAlignment="1">
      <alignment horizontal="center" vertical="center" wrapText="1"/>
    </xf>
    <xf numFmtId="0" fontId="17" fillId="0" borderId="96" xfId="1" applyFont="1" applyFill="1" applyBorder="1" applyAlignment="1">
      <alignment horizontal="center" vertical="center" wrapText="1"/>
    </xf>
    <xf numFmtId="166" fontId="17" fillId="0" borderId="96" xfId="1" applyNumberFormat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left" vertical="center" wrapText="1"/>
    </xf>
    <xf numFmtId="0" fontId="17" fillId="0" borderId="53" xfId="1" applyFont="1" applyFill="1" applyBorder="1" applyAlignment="1">
      <alignment horizontal="center" vertical="center" wrapText="1"/>
    </xf>
    <xf numFmtId="166" fontId="17" fillId="0" borderId="53" xfId="1" applyNumberFormat="1" applyFont="1" applyFill="1" applyBorder="1" applyAlignment="1">
      <alignment horizontal="center" vertical="center" wrapText="1"/>
    </xf>
    <xf numFmtId="0" fontId="17" fillId="0" borderId="51" xfId="1" applyFont="1" applyFill="1" applyBorder="1" applyAlignment="1">
      <alignment horizontal="left" vertical="center" wrapText="1"/>
    </xf>
    <xf numFmtId="0" fontId="17" fillId="0" borderId="106" xfId="0" applyFont="1" applyFill="1" applyBorder="1" applyAlignment="1">
      <alignment vertical="center" wrapText="1"/>
    </xf>
    <xf numFmtId="0" fontId="17" fillId="0" borderId="104" xfId="0" applyFont="1" applyFill="1" applyBorder="1" applyAlignment="1">
      <alignment horizontal="center" vertical="center" wrapText="1"/>
    </xf>
    <xf numFmtId="3" fontId="17" fillId="0" borderId="104" xfId="0" applyNumberFormat="1" applyFont="1" applyFill="1" applyBorder="1" applyAlignment="1">
      <alignment horizontal="center" vertical="center" wrapText="1"/>
    </xf>
    <xf numFmtId="166" fontId="17" fillId="0" borderId="104" xfId="0" applyNumberFormat="1" applyFont="1" applyFill="1" applyBorder="1" applyAlignment="1">
      <alignment horizontal="center" vertical="center" wrapText="1"/>
    </xf>
    <xf numFmtId="49" fontId="17" fillId="0" borderId="116" xfId="1" applyNumberFormat="1" applyFont="1" applyFill="1" applyBorder="1" applyAlignment="1">
      <alignment horizontal="left" vertical="center" wrapText="1"/>
    </xf>
    <xf numFmtId="14" fontId="17" fillId="0" borderId="122" xfId="1" applyNumberFormat="1" applyFont="1" applyFill="1" applyBorder="1" applyAlignment="1">
      <alignment horizontal="center" vertical="center" wrapText="1"/>
    </xf>
    <xf numFmtId="0" fontId="17" fillId="0" borderId="117" xfId="1" applyFont="1" applyFill="1" applyBorder="1" applyAlignment="1">
      <alignment horizontal="center" vertical="center" wrapText="1"/>
    </xf>
    <xf numFmtId="14" fontId="17" fillId="0" borderId="117" xfId="1" applyNumberFormat="1" applyFont="1" applyFill="1" applyBorder="1" applyAlignment="1">
      <alignment horizontal="center" vertical="center" wrapText="1"/>
    </xf>
    <xf numFmtId="3" fontId="10" fillId="0" borderId="104" xfId="0" applyNumberFormat="1" applyFont="1" applyFill="1" applyBorder="1" applyAlignment="1">
      <alignment horizontal="center" vertical="center" wrapText="1"/>
    </xf>
    <xf numFmtId="0" fontId="17" fillId="0" borderId="36" xfId="1" applyFont="1" applyFill="1" applyBorder="1" applyAlignment="1">
      <alignment horizontal="left" vertical="center" wrapText="1"/>
    </xf>
    <xf numFmtId="0" fontId="17" fillId="0" borderId="36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17" fillId="0" borderId="108" xfId="1" applyFont="1" applyFill="1" applyBorder="1" applyAlignment="1">
      <alignment horizontal="center" vertical="center" wrapText="1"/>
    </xf>
    <xf numFmtId="0" fontId="4" fillId="0" borderId="108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166" fontId="17" fillId="0" borderId="21" xfId="1" applyNumberFormat="1" applyFont="1" applyFill="1" applyBorder="1" applyAlignment="1">
      <alignment horizontal="center" vertical="center" wrapText="1"/>
    </xf>
    <xf numFmtId="167" fontId="17" fillId="0" borderId="6" xfId="1" applyNumberFormat="1" applyFont="1" applyFill="1" applyBorder="1" applyAlignment="1">
      <alignment vertical="center" wrapText="1"/>
    </xf>
    <xf numFmtId="49" fontId="17" fillId="0" borderId="105" xfId="1" applyNumberFormat="1" applyFont="1" applyFill="1" applyBorder="1" applyAlignment="1">
      <alignment horizontal="left" vertical="center" wrapText="1"/>
    </xf>
    <xf numFmtId="166" fontId="19" fillId="30" borderId="106" xfId="1" applyNumberFormat="1" applyFont="1" applyFill="1" applyBorder="1" applyAlignment="1">
      <alignment horizontal="center" vertical="center" wrapText="1"/>
    </xf>
    <xf numFmtId="17" fontId="17" fillId="0" borderId="104" xfId="1" applyNumberFormat="1" applyFont="1" applyFill="1" applyBorder="1" applyAlignment="1">
      <alignment horizontal="center" vertical="center" wrapText="1"/>
    </xf>
    <xf numFmtId="166" fontId="17" fillId="0" borderId="122" xfId="1" applyNumberFormat="1" applyFont="1" applyFill="1" applyBorder="1" applyAlignment="1">
      <alignment horizontal="left" vertical="top" wrapText="1"/>
    </xf>
    <xf numFmtId="3" fontId="17" fillId="0" borderId="63" xfId="1" applyNumberFormat="1" applyFont="1" applyFill="1" applyBorder="1" applyAlignment="1">
      <alignment horizontal="left" vertical="center" wrapText="1"/>
    </xf>
    <xf numFmtId="3" fontId="17" fillId="0" borderId="60" xfId="1" applyNumberFormat="1" applyFont="1" applyFill="1" applyBorder="1" applyAlignment="1">
      <alignment horizontal="left" vertical="center" wrapText="1"/>
    </xf>
    <xf numFmtId="3" fontId="10" fillId="0" borderId="126" xfId="1" applyNumberFormat="1" applyFont="1" applyFill="1" applyBorder="1" applyAlignment="1">
      <alignment horizontal="center" vertical="center" wrapText="1"/>
    </xf>
    <xf numFmtId="3" fontId="4" fillId="0" borderId="60" xfId="1" applyNumberFormat="1" applyFont="1" applyFill="1" applyBorder="1" applyAlignment="1">
      <alignment horizontal="center" vertical="center" wrapText="1"/>
    </xf>
    <xf numFmtId="49" fontId="17" fillId="0" borderId="49" xfId="1" applyNumberFormat="1" applyFont="1" applyFill="1" applyBorder="1" applyAlignment="1">
      <alignment horizontal="left" vertical="center" wrapText="1"/>
    </xf>
    <xf numFmtId="49" fontId="17" fillId="0" borderId="49" xfId="1" applyNumberFormat="1" applyFont="1" applyFill="1" applyBorder="1" applyAlignment="1">
      <alignment horizontal="center" vertical="center" wrapText="1"/>
    </xf>
    <xf numFmtId="0" fontId="17" fillId="0" borderId="49" xfId="1" applyFont="1" applyFill="1" applyBorder="1" applyAlignment="1">
      <alignment horizontal="center" vertical="center" wrapText="1"/>
    </xf>
    <xf numFmtId="0" fontId="17" fillId="0" borderId="47" xfId="1" applyNumberFormat="1" applyFont="1" applyFill="1" applyBorder="1" applyAlignment="1">
      <alignment horizontal="center" vertical="center" wrapText="1"/>
    </xf>
    <xf numFmtId="49" fontId="17" fillId="0" borderId="126" xfId="1" applyNumberFormat="1" applyFont="1" applyFill="1" applyBorder="1" applyAlignment="1">
      <alignment horizontal="center" vertical="center" wrapText="1"/>
    </xf>
    <xf numFmtId="0" fontId="17" fillId="0" borderId="130" xfId="1" applyFont="1" applyFill="1" applyBorder="1" applyAlignment="1">
      <alignment horizontal="center" vertical="center" wrapText="1"/>
    </xf>
    <xf numFmtId="0" fontId="17" fillId="0" borderId="126" xfId="1" applyNumberFormat="1" applyFont="1" applyFill="1" applyBorder="1" applyAlignment="1">
      <alignment horizontal="center" vertical="center" wrapText="1"/>
    </xf>
    <xf numFmtId="49" fontId="17" fillId="0" borderId="130" xfId="1" applyNumberFormat="1" applyFont="1" applyFill="1" applyBorder="1" applyAlignment="1">
      <alignment horizontal="center" vertical="center" wrapText="1"/>
    </xf>
    <xf numFmtId="0" fontId="17" fillId="0" borderId="130" xfId="1" applyNumberFormat="1" applyFont="1" applyFill="1" applyBorder="1" applyAlignment="1">
      <alignment horizontal="center" vertical="center" wrapText="1"/>
    </xf>
    <xf numFmtId="0" fontId="4" fillId="0" borderId="126" xfId="1" applyFont="1" applyFill="1" applyBorder="1" applyAlignment="1">
      <alignment horizontal="center" vertical="center" wrapText="1"/>
    </xf>
    <xf numFmtId="164" fontId="17" fillId="0" borderId="104" xfId="9" applyFont="1" applyFill="1" applyBorder="1" applyAlignment="1">
      <alignment horizontal="left" vertical="center" wrapText="1"/>
    </xf>
    <xf numFmtId="49" fontId="17" fillId="0" borderId="125" xfId="1" applyNumberFormat="1" applyFont="1" applyFill="1" applyBorder="1" applyAlignment="1">
      <alignment horizontal="left" vertical="center" wrapText="1"/>
    </xf>
    <xf numFmtId="0" fontId="6" fillId="0" borderId="126" xfId="1" applyFont="1" applyFill="1" applyBorder="1" applyAlignment="1">
      <alignment horizontal="center" vertical="center" wrapText="1"/>
    </xf>
    <xf numFmtId="49" fontId="17" fillId="0" borderId="6" xfId="1" applyNumberFormat="1" applyFont="1" applyFill="1" applyBorder="1" applyAlignment="1">
      <alignment horizontal="left" vertical="center" wrapText="1"/>
    </xf>
    <xf numFmtId="49" fontId="17" fillId="0" borderId="126" xfId="1" applyNumberFormat="1" applyFont="1" applyFill="1" applyBorder="1" applyAlignment="1">
      <alignment horizontal="left" vertical="center" wrapText="1"/>
    </xf>
    <xf numFmtId="166" fontId="19" fillId="35" borderId="13" xfId="1" applyNumberFormat="1" applyFont="1" applyFill="1" applyBorder="1" applyAlignment="1">
      <alignment horizontal="center" vertical="center" wrapText="1"/>
    </xf>
    <xf numFmtId="0" fontId="17" fillId="0" borderId="126" xfId="1" applyFont="1" applyFill="1" applyBorder="1" applyAlignment="1">
      <alignment horizontal="center" vertical="center"/>
    </xf>
    <xf numFmtId="14" fontId="17" fillId="0" borderId="101" xfId="1" applyNumberFormat="1" applyFont="1" applyFill="1" applyBorder="1" applyAlignment="1">
      <alignment horizontal="center" vertical="center" wrapText="1"/>
    </xf>
    <xf numFmtId="49" fontId="17" fillId="0" borderId="46" xfId="1" applyNumberFormat="1" applyFont="1" applyFill="1" applyBorder="1" applyAlignment="1">
      <alignment horizontal="left" vertical="center" wrapText="1"/>
    </xf>
    <xf numFmtId="49" fontId="17" fillId="0" borderId="31" xfId="1" applyNumberFormat="1" applyFont="1" applyFill="1" applyBorder="1" applyAlignment="1">
      <alignment horizontal="left" vertical="center" wrapText="1"/>
    </xf>
    <xf numFmtId="0" fontId="17" fillId="0" borderId="118" xfId="1" applyFont="1" applyFill="1" applyBorder="1" applyAlignment="1">
      <alignment horizontal="left" vertical="center" wrapText="1"/>
    </xf>
    <xf numFmtId="167" fontId="4" fillId="0" borderId="79" xfId="1" applyNumberFormat="1" applyFont="1" applyFill="1" applyBorder="1" applyAlignment="1">
      <alignment horizontal="center" vertical="center" wrapText="1"/>
    </xf>
    <xf numFmtId="16" fontId="17" fillId="0" borderId="98" xfId="0" applyNumberFormat="1" applyFont="1" applyFill="1" applyBorder="1" applyAlignment="1">
      <alignment horizontal="center" vertical="center" wrapText="1"/>
    </xf>
    <xf numFmtId="0" fontId="17" fillId="0" borderId="91" xfId="1" applyFont="1" applyFill="1" applyBorder="1" applyAlignment="1">
      <alignment horizontal="center" vertical="center" wrapText="1"/>
    </xf>
    <xf numFmtId="49" fontId="17" fillId="0" borderId="101" xfId="1" applyNumberFormat="1" applyFont="1" applyFill="1" applyBorder="1" applyAlignment="1">
      <alignment horizontal="left" vertical="center" wrapText="1"/>
    </xf>
    <xf numFmtId="0" fontId="19" fillId="17" borderId="122" xfId="1" applyFont="1" applyFill="1" applyBorder="1" applyAlignment="1">
      <alignment horizontal="left" vertical="center" wrapText="1"/>
    </xf>
    <xf numFmtId="0" fontId="4" fillId="26" borderId="134" xfId="1" applyFont="1" applyFill="1" applyBorder="1" applyAlignment="1">
      <alignment horizontal="center" vertical="center" wrapText="1"/>
    </xf>
    <xf numFmtId="0" fontId="4" fillId="11" borderId="9" xfId="1" applyFont="1" applyFill="1" applyBorder="1" applyAlignment="1">
      <alignment horizontal="left" vertical="center" wrapText="1"/>
    </xf>
    <xf numFmtId="0" fontId="4" fillId="12" borderId="9" xfId="1" applyFont="1" applyFill="1" applyBorder="1" applyAlignment="1">
      <alignment horizontal="left" vertical="center" wrapText="1"/>
    </xf>
    <xf numFmtId="0" fontId="4" fillId="12" borderId="84" xfId="1" applyFont="1" applyFill="1" applyBorder="1" applyAlignment="1">
      <alignment horizontal="left" vertical="center" wrapText="1"/>
    </xf>
    <xf numFmtId="166" fontId="17" fillId="0" borderId="44" xfId="1" applyNumberFormat="1" applyFont="1" applyFill="1" applyBorder="1" applyAlignment="1">
      <alignment horizontal="center" vertical="center" wrapText="1"/>
    </xf>
    <xf numFmtId="49" fontId="17" fillId="0" borderId="43" xfId="1" applyNumberFormat="1" applyFont="1" applyFill="1" applyBorder="1" applyAlignment="1">
      <alignment horizontal="left" vertical="center" wrapText="1"/>
    </xf>
    <xf numFmtId="0" fontId="17" fillId="0" borderId="44" xfId="1" applyFont="1" applyFill="1" applyBorder="1" applyAlignment="1">
      <alignment horizontal="center" vertical="center" wrapText="1"/>
    </xf>
    <xf numFmtId="167" fontId="17" fillId="0" borderId="118" xfId="1" applyNumberFormat="1" applyFont="1" applyFill="1" applyBorder="1" applyAlignment="1">
      <alignment horizontal="left" vertical="center" wrapText="1"/>
    </xf>
    <xf numFmtId="167" fontId="17" fillId="0" borderId="106" xfId="1" applyNumberFormat="1" applyFont="1" applyFill="1" applyBorder="1" applyAlignment="1">
      <alignment horizontal="left" vertical="center" wrapText="1"/>
    </xf>
    <xf numFmtId="167" fontId="17" fillId="0" borderId="6" xfId="1" applyNumberFormat="1" applyFont="1" applyFill="1" applyBorder="1" applyAlignment="1">
      <alignment horizontal="left" vertical="center" wrapText="1"/>
    </xf>
    <xf numFmtId="49" fontId="17" fillId="0" borderId="35" xfId="1" applyNumberFormat="1" applyFont="1" applyFill="1" applyBorder="1" applyAlignment="1">
      <alignment horizontal="left" vertical="center" wrapText="1"/>
    </xf>
    <xf numFmtId="49" fontId="17" fillId="0" borderId="56" xfId="1" applyNumberFormat="1" applyFont="1" applyFill="1" applyBorder="1" applyAlignment="1">
      <alignment horizontal="left" vertical="center" wrapText="1"/>
    </xf>
    <xf numFmtId="166" fontId="17" fillId="0" borderId="55" xfId="1" applyNumberFormat="1" applyFont="1" applyFill="1" applyBorder="1" applyAlignment="1">
      <alignment horizontal="center" vertical="center" wrapText="1"/>
    </xf>
    <xf numFmtId="167" fontId="4" fillId="5" borderId="63" xfId="1" applyNumberFormat="1" applyFont="1" applyFill="1" applyBorder="1" applyAlignment="1">
      <alignment horizontal="center" vertical="center" wrapText="1"/>
    </xf>
    <xf numFmtId="0" fontId="17" fillId="0" borderId="100" xfId="1" applyFont="1" applyFill="1" applyBorder="1" applyAlignment="1">
      <alignment horizontal="left" vertical="center" wrapText="1"/>
    </xf>
    <xf numFmtId="3" fontId="17" fillId="0" borderId="100" xfId="0" applyNumberFormat="1" applyFont="1" applyFill="1" applyBorder="1" applyAlignment="1">
      <alignment horizontal="center" vertical="center" wrapText="1"/>
    </xf>
    <xf numFmtId="1" fontId="17" fillId="0" borderId="100" xfId="0" applyNumberFormat="1" applyFont="1" applyFill="1" applyBorder="1" applyAlignment="1">
      <alignment horizontal="center" vertical="center"/>
    </xf>
    <xf numFmtId="1" fontId="17" fillId="0" borderId="100" xfId="1" applyNumberFormat="1" applyFont="1" applyFill="1" applyBorder="1" applyAlignment="1">
      <alignment horizontal="center" vertical="center" wrapText="1"/>
    </xf>
    <xf numFmtId="49" fontId="17" fillId="0" borderId="98" xfId="3" applyNumberFormat="1" applyFont="1" applyFill="1" applyBorder="1" applyAlignment="1">
      <alignment horizontal="left" vertical="center" wrapText="1"/>
    </xf>
    <xf numFmtId="1" fontId="17" fillId="0" borderId="100" xfId="0" applyNumberFormat="1" applyFont="1" applyFill="1" applyBorder="1" applyAlignment="1">
      <alignment horizontal="center" vertical="center" wrapText="1"/>
    </xf>
    <xf numFmtId="49" fontId="17" fillId="0" borderId="100" xfId="0" applyNumberFormat="1" applyFont="1" applyFill="1" applyBorder="1" applyAlignment="1">
      <alignment horizontal="left" vertical="center" wrapText="1"/>
    </xf>
    <xf numFmtId="3" fontId="4" fillId="0" borderId="100" xfId="1" applyNumberFormat="1" applyFont="1" applyFill="1" applyBorder="1" applyAlignment="1">
      <alignment horizontal="center" vertical="center" wrapText="1"/>
    </xf>
    <xf numFmtId="3" fontId="17" fillId="0" borderId="60" xfId="0" applyNumberFormat="1" applyFont="1" applyFill="1" applyBorder="1" applyAlignment="1">
      <alignment horizontal="center" vertical="center" wrapText="1"/>
    </xf>
    <xf numFmtId="3" fontId="19" fillId="9" borderId="122" xfId="1" applyNumberFormat="1" applyFont="1" applyFill="1" applyBorder="1" applyAlignment="1">
      <alignment vertical="center" wrapText="1"/>
    </xf>
    <xf numFmtId="167" fontId="17" fillId="0" borderId="60" xfId="0" applyNumberFormat="1" applyFont="1" applyFill="1" applyBorder="1" applyAlignment="1">
      <alignment horizontal="left" vertical="center" wrapText="1"/>
    </xf>
    <xf numFmtId="1" fontId="17" fillId="0" borderId="60" xfId="0" applyNumberFormat="1" applyFont="1" applyFill="1" applyBorder="1" applyAlignment="1">
      <alignment horizontal="center" vertical="center" wrapText="1"/>
    </xf>
    <xf numFmtId="0" fontId="7" fillId="0" borderId="122" xfId="0" applyFont="1" applyBorder="1"/>
    <xf numFmtId="167" fontId="17" fillId="5" borderId="122" xfId="0" applyNumberFormat="1" applyFont="1" applyFill="1" applyBorder="1" applyAlignment="1">
      <alignment horizontal="left" vertical="center" wrapText="1"/>
    </xf>
    <xf numFmtId="167" fontId="17" fillId="5" borderId="122" xfId="0" applyNumberFormat="1" applyFont="1" applyFill="1" applyBorder="1" applyAlignment="1">
      <alignment horizontal="center" vertical="center" wrapText="1"/>
    </xf>
    <xf numFmtId="3" fontId="17" fillId="5" borderId="122" xfId="0" applyNumberFormat="1" applyFont="1" applyFill="1" applyBorder="1" applyAlignment="1">
      <alignment horizontal="center" vertical="center" wrapText="1"/>
    </xf>
    <xf numFmtId="0" fontId="16" fillId="0" borderId="105" xfId="1" applyNumberFormat="1" applyFont="1" applyFill="1" applyBorder="1" applyAlignment="1">
      <alignment horizontal="center" vertical="center" wrapText="1"/>
    </xf>
    <xf numFmtId="0" fontId="16" fillId="0" borderId="104" xfId="1" applyFont="1" applyFill="1" applyBorder="1" applyAlignment="1">
      <alignment horizontal="center" vertical="center" wrapText="1"/>
    </xf>
    <xf numFmtId="3" fontId="19" fillId="31" borderId="104" xfId="1" applyNumberFormat="1" applyFont="1" applyFill="1" applyBorder="1" applyAlignment="1">
      <alignment horizontal="left" vertical="center" wrapText="1"/>
    </xf>
    <xf numFmtId="3" fontId="18" fillId="31" borderId="104" xfId="1" applyNumberFormat="1" applyFont="1" applyFill="1" applyBorder="1" applyAlignment="1">
      <alignment horizontal="center" vertical="center" wrapText="1"/>
    </xf>
    <xf numFmtId="0" fontId="19" fillId="31" borderId="104" xfId="1" applyFont="1" applyFill="1" applyBorder="1" applyAlignment="1">
      <alignment horizontal="center" vertical="center" wrapText="1"/>
    </xf>
    <xf numFmtId="3" fontId="19" fillId="31" borderId="104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3" fontId="17" fillId="0" borderId="122" xfId="1" applyNumberFormat="1" applyFont="1" applyFill="1" applyBorder="1" applyAlignment="1">
      <alignment horizontal="left" vertical="center" wrapText="1"/>
    </xf>
    <xf numFmtId="0" fontId="17" fillId="0" borderId="122" xfId="0" applyFont="1" applyBorder="1" applyAlignment="1">
      <alignment vertical="center"/>
    </xf>
    <xf numFmtId="3" fontId="17" fillId="0" borderId="106" xfId="1" applyNumberFormat="1" applyFont="1" applyFill="1" applyBorder="1" applyAlignment="1">
      <alignment horizontal="left" vertical="center" wrapText="1"/>
    </xf>
    <xf numFmtId="3" fontId="17" fillId="0" borderId="106" xfId="1" applyNumberFormat="1" applyFont="1" applyFill="1" applyBorder="1" applyAlignment="1">
      <alignment horizontal="center" vertical="center" wrapText="1"/>
    </xf>
    <xf numFmtId="0" fontId="17" fillId="0" borderId="104" xfId="1" applyFont="1" applyFill="1" applyBorder="1" applyAlignment="1">
      <alignment vertical="center"/>
    </xf>
    <xf numFmtId="49" fontId="17" fillId="0" borderId="83" xfId="1" applyNumberFormat="1" applyFont="1" applyFill="1" applyBorder="1" applyAlignment="1">
      <alignment horizontal="left" vertical="center" wrapText="1"/>
    </xf>
    <xf numFmtId="0" fontId="17" fillId="0" borderId="81" xfId="1" applyFont="1" applyFill="1" applyBorder="1" applyAlignment="1">
      <alignment horizontal="center" vertical="center" wrapText="1"/>
    </xf>
    <xf numFmtId="166" fontId="17" fillId="0" borderId="81" xfId="1" applyNumberFormat="1" applyFont="1" applyFill="1" applyBorder="1" applyAlignment="1">
      <alignment horizontal="center" vertical="center" wrapText="1"/>
    </xf>
    <xf numFmtId="49" fontId="17" fillId="0" borderId="83" xfId="1" applyNumberFormat="1" applyFont="1" applyFill="1" applyBorder="1" applyAlignment="1">
      <alignment horizontal="left" vertical="top" wrapText="1"/>
    </xf>
    <xf numFmtId="167" fontId="17" fillId="0" borderId="78" xfId="1" applyNumberFormat="1" applyFont="1" applyFill="1" applyBorder="1" applyAlignment="1">
      <alignment horizontal="left" vertical="center" wrapText="1"/>
    </xf>
    <xf numFmtId="3" fontId="17" fillId="0" borderId="120" xfId="1" applyNumberFormat="1" applyFont="1" applyFill="1" applyBorder="1" applyAlignment="1">
      <alignment horizontal="left" vertical="center" wrapText="1"/>
    </xf>
    <xf numFmtId="3" fontId="17" fillId="0" borderId="120" xfId="1" applyNumberFormat="1" applyFont="1" applyFill="1" applyBorder="1" applyAlignment="1">
      <alignment horizontal="center" vertical="center" wrapText="1"/>
    </xf>
    <xf numFmtId="0" fontId="4" fillId="0" borderId="130" xfId="1" applyFont="1" applyFill="1" applyBorder="1" applyAlignment="1">
      <alignment vertical="center" wrapText="1"/>
    </xf>
    <xf numFmtId="0" fontId="4" fillId="0" borderId="63" xfId="1" applyFont="1" applyFill="1" applyBorder="1" applyAlignment="1">
      <alignment vertical="center" wrapText="1"/>
    </xf>
    <xf numFmtId="49" fontId="19" fillId="31" borderId="129" xfId="1" applyNumberFormat="1" applyFont="1" applyFill="1" applyBorder="1" applyAlignment="1">
      <alignment horizontal="left" vertical="center" wrapText="1"/>
    </xf>
    <xf numFmtId="0" fontId="19" fillId="31" borderId="63" xfId="1" applyFont="1" applyFill="1" applyBorder="1" applyAlignment="1">
      <alignment horizontal="center" vertical="center" wrapText="1"/>
    </xf>
    <xf numFmtId="0" fontId="17" fillId="0" borderId="133" xfId="1" applyFont="1" applyFill="1" applyBorder="1" applyAlignment="1">
      <alignment horizontal="left" vertical="center" wrapText="1"/>
    </xf>
    <xf numFmtId="1" fontId="17" fillId="0" borderId="133" xfId="1" applyNumberFormat="1" applyFont="1" applyFill="1" applyBorder="1" applyAlignment="1">
      <alignment horizontal="center" vertical="center" wrapText="1"/>
    </xf>
    <xf numFmtId="0" fontId="17" fillId="0" borderId="118" xfId="1" applyFont="1" applyFill="1" applyBorder="1" applyAlignment="1">
      <alignment vertical="center"/>
    </xf>
    <xf numFmtId="0" fontId="19" fillId="17" borderId="122" xfId="1" applyFont="1" applyFill="1" applyBorder="1" applyAlignment="1">
      <alignment horizontal="center" vertical="center" wrapText="1"/>
    </xf>
    <xf numFmtId="0" fontId="14" fillId="17" borderId="122" xfId="1" applyFont="1" applyFill="1" applyBorder="1" applyAlignment="1">
      <alignment horizontal="center" vertical="center" wrapText="1"/>
    </xf>
    <xf numFmtId="3" fontId="19" fillId="17" borderId="122" xfId="1" applyNumberFormat="1" applyFont="1" applyFill="1" applyBorder="1" applyAlignment="1">
      <alignment horizontal="center" vertical="center" wrapText="1"/>
    </xf>
    <xf numFmtId="165" fontId="19" fillId="17" borderId="122" xfId="1" applyNumberFormat="1" applyFont="1" applyFill="1" applyBorder="1" applyAlignment="1">
      <alignment horizontal="center" vertical="center" wrapText="1"/>
    </xf>
    <xf numFmtId="1" fontId="17" fillId="0" borderId="79" xfId="1" applyNumberFormat="1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19" fillId="7" borderId="122" xfId="1" applyFont="1" applyFill="1" applyBorder="1" applyAlignment="1">
      <alignment vertical="center" wrapText="1"/>
    </xf>
    <xf numFmtId="3" fontId="19" fillId="39" borderId="122" xfId="1" applyNumberFormat="1" applyFont="1" applyFill="1" applyBorder="1" applyAlignment="1">
      <alignment horizontal="left" vertical="center" wrapText="1"/>
    </xf>
    <xf numFmtId="3" fontId="19" fillId="40" borderId="122" xfId="1" applyNumberFormat="1" applyFont="1" applyFill="1" applyBorder="1" applyAlignment="1">
      <alignment horizontal="center" vertical="center" wrapText="1"/>
    </xf>
    <xf numFmtId="3" fontId="19" fillId="39" borderId="122" xfId="1" applyNumberFormat="1" applyFont="1" applyFill="1" applyBorder="1" applyAlignment="1">
      <alignment horizontal="center" vertical="center" wrapText="1"/>
    </xf>
    <xf numFmtId="0" fontId="17" fillId="0" borderId="63" xfId="1" applyFont="1" applyFill="1" applyBorder="1" applyAlignment="1">
      <alignment horizontal="left" vertical="center" wrapText="1"/>
    </xf>
    <xf numFmtId="0" fontId="6" fillId="0" borderId="25" xfId="1" applyFont="1" applyFill="1" applyBorder="1" applyAlignment="1">
      <alignment horizontal="center" vertical="center" wrapText="1"/>
    </xf>
    <xf numFmtId="1" fontId="17" fillId="0" borderId="25" xfId="1" applyNumberFormat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horizontal="center" vertical="center" wrapText="1"/>
    </xf>
    <xf numFmtId="167" fontId="6" fillId="0" borderId="122" xfId="1" applyNumberFormat="1" applyFont="1" applyFill="1" applyBorder="1" applyAlignment="1">
      <alignment horizontal="center" vertical="center" wrapText="1"/>
    </xf>
    <xf numFmtId="0" fontId="19" fillId="17" borderId="122" xfId="1" applyFont="1" applyFill="1" applyBorder="1" applyAlignment="1">
      <alignment horizontal="left" vertical="center" wrapText="1"/>
    </xf>
    <xf numFmtId="0" fontId="19" fillId="0" borderId="122" xfId="1" applyFont="1" applyFill="1" applyBorder="1" applyAlignment="1">
      <alignment horizontal="center" vertical="center"/>
    </xf>
    <xf numFmtId="3" fontId="19" fillId="33" borderId="6" xfId="1" applyNumberFormat="1" applyFont="1" applyFill="1" applyBorder="1" applyAlignment="1">
      <alignment horizontal="center" vertical="center" wrapText="1"/>
    </xf>
    <xf numFmtId="0" fontId="19" fillId="32" borderId="6" xfId="1" applyFont="1" applyFill="1" applyBorder="1" applyAlignment="1">
      <alignment horizontal="left" vertical="center" wrapText="1"/>
    </xf>
    <xf numFmtId="0" fontId="19" fillId="33" borderId="104" xfId="1" applyFont="1" applyFill="1" applyBorder="1" applyAlignment="1">
      <alignment horizontal="center" vertical="center" wrapText="1"/>
    </xf>
    <xf numFmtId="167" fontId="19" fillId="31" borderId="17" xfId="1" applyNumberFormat="1" applyFont="1" applyFill="1" applyBorder="1" applyAlignment="1">
      <alignment horizontal="center" vertical="center" wrapText="1"/>
    </xf>
    <xf numFmtId="0" fontId="19" fillId="32" borderId="122" xfId="1" applyNumberFormat="1" applyFont="1" applyFill="1" applyBorder="1" applyAlignment="1">
      <alignment horizontal="center" vertical="center" wrapText="1"/>
    </xf>
    <xf numFmtId="49" fontId="19" fillId="31" borderId="125" xfId="1" applyNumberFormat="1" applyFont="1" applyFill="1" applyBorder="1" applyAlignment="1">
      <alignment horizontal="left" vertical="center" wrapText="1"/>
    </xf>
    <xf numFmtId="0" fontId="18" fillId="31" borderId="122" xfId="1" applyFont="1" applyFill="1" applyBorder="1" applyAlignment="1">
      <alignment horizontal="center" vertical="center" wrapText="1"/>
    </xf>
    <xf numFmtId="49" fontId="17" fillId="0" borderId="122" xfId="0" applyNumberFormat="1" applyFont="1" applyFill="1" applyBorder="1" applyAlignment="1">
      <alignment horizontal="left" vertical="center" wrapText="1"/>
    </xf>
    <xf numFmtId="1" fontId="17" fillId="0" borderId="122" xfId="0" applyNumberFormat="1" applyFont="1" applyFill="1" applyBorder="1" applyAlignment="1">
      <alignment horizontal="center" vertical="center"/>
    </xf>
    <xf numFmtId="49" fontId="17" fillId="0" borderId="69" xfId="1" applyNumberFormat="1" applyFont="1" applyFill="1" applyBorder="1" applyAlignment="1">
      <alignment horizontal="left" vertical="center" wrapText="1"/>
    </xf>
    <xf numFmtId="0" fontId="17" fillId="0" borderId="129" xfId="1" applyFont="1" applyFill="1" applyBorder="1" applyAlignment="1">
      <alignment vertical="center" wrapText="1"/>
    </xf>
    <xf numFmtId="0" fontId="17" fillId="0" borderId="127" xfId="1" applyFont="1" applyFill="1" applyBorder="1" applyAlignment="1">
      <alignment horizontal="center" vertical="center" wrapText="1"/>
    </xf>
    <xf numFmtId="0" fontId="17" fillId="0" borderId="70" xfId="1" applyFont="1" applyFill="1" applyBorder="1" applyAlignment="1">
      <alignment horizontal="center" vertical="center" wrapText="1"/>
    </xf>
    <xf numFmtId="166" fontId="19" fillId="30" borderId="6" xfId="1" applyNumberFormat="1" applyFont="1" applyFill="1" applyBorder="1" applyAlignment="1">
      <alignment horizontal="center" vertical="center" wrapText="1"/>
    </xf>
    <xf numFmtId="166" fontId="19" fillId="35" borderId="127" xfId="1" applyNumberFormat="1" applyFont="1" applyFill="1" applyBorder="1" applyAlignment="1">
      <alignment horizontal="center" vertical="center" wrapText="1"/>
    </xf>
    <xf numFmtId="166" fontId="19" fillId="30" borderId="1" xfId="1" applyNumberFormat="1" applyFont="1" applyFill="1" applyBorder="1" applyAlignment="1">
      <alignment horizontal="center" vertical="center"/>
    </xf>
    <xf numFmtId="14" fontId="4" fillId="35" borderId="125" xfId="1" applyNumberFormat="1" applyFont="1" applyFill="1" applyBorder="1" applyAlignment="1">
      <alignment horizontal="center" vertical="center" wrapText="1"/>
    </xf>
    <xf numFmtId="0" fontId="17" fillId="35" borderId="118" xfId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left" vertical="center" wrapText="1"/>
    </xf>
    <xf numFmtId="166" fontId="17" fillId="0" borderId="106" xfId="0" applyNumberFormat="1" applyFont="1" applyFill="1" applyBorder="1" applyAlignment="1">
      <alignment horizontal="center" vertical="center" wrapText="1"/>
    </xf>
    <xf numFmtId="49" fontId="17" fillId="0" borderId="116" xfId="1" applyNumberFormat="1" applyFont="1" applyFill="1" applyBorder="1" applyAlignment="1">
      <alignment horizontal="left" vertical="top" wrapText="1"/>
    </xf>
    <xf numFmtId="49" fontId="17" fillId="0" borderId="117" xfId="1" applyNumberFormat="1" applyFont="1" applyFill="1" applyBorder="1" applyAlignment="1">
      <alignment horizontal="left" vertical="center" wrapText="1"/>
    </xf>
    <xf numFmtId="166" fontId="17" fillId="0" borderId="57" xfId="1" applyNumberFormat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49" fontId="17" fillId="0" borderId="58" xfId="1" applyNumberFormat="1" applyFont="1" applyFill="1" applyBorder="1" applyAlignment="1">
      <alignment horizontal="left" vertical="center" wrapText="1"/>
    </xf>
    <xf numFmtId="0" fontId="17" fillId="0" borderId="57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6" fillId="0" borderId="57" xfId="1" applyFont="1" applyFill="1" applyBorder="1" applyAlignment="1">
      <alignment horizontal="center" vertical="center" wrapText="1"/>
    </xf>
    <xf numFmtId="0" fontId="20" fillId="0" borderId="57" xfId="1" applyFont="1" applyFill="1" applyBorder="1" applyAlignment="1">
      <alignment horizontal="center" vertical="center" wrapText="1"/>
    </xf>
    <xf numFmtId="166" fontId="19" fillId="35" borderId="122" xfId="1" applyNumberFormat="1" applyFont="1" applyFill="1" applyBorder="1" applyAlignment="1">
      <alignment horizontal="center" vertical="center"/>
    </xf>
    <xf numFmtId="3" fontId="19" fillId="36" borderId="1" xfId="1" applyNumberFormat="1" applyFont="1" applyFill="1" applyBorder="1" applyAlignment="1">
      <alignment horizontal="center" vertical="center" wrapText="1"/>
    </xf>
    <xf numFmtId="49" fontId="17" fillId="41" borderId="126" xfId="1" applyNumberFormat="1" applyFont="1" applyFill="1" applyBorder="1" applyAlignment="1">
      <alignment horizontal="center" vertical="center" wrapText="1"/>
    </xf>
    <xf numFmtId="0" fontId="17" fillId="5" borderId="126" xfId="1" applyFont="1" applyFill="1" applyBorder="1" applyAlignment="1">
      <alignment vertical="center" wrapText="1"/>
    </xf>
    <xf numFmtId="49" fontId="17" fillId="5" borderId="126" xfId="1" applyNumberFormat="1" applyFont="1" applyFill="1" applyBorder="1" applyAlignment="1">
      <alignment horizontal="left" vertical="center" wrapText="1"/>
    </xf>
    <xf numFmtId="0" fontId="17" fillId="5" borderId="126" xfId="1" applyFont="1" applyFill="1" applyBorder="1" applyAlignment="1">
      <alignment vertical="center"/>
    </xf>
    <xf numFmtId="49" fontId="19" fillId="17" borderId="122" xfId="1" applyNumberFormat="1" applyFont="1" applyFill="1" applyBorder="1" applyAlignment="1">
      <alignment horizontal="left" vertical="center" wrapText="1"/>
    </xf>
    <xf numFmtId="0" fontId="19" fillId="42" borderId="126" xfId="1" applyFont="1" applyFill="1" applyBorder="1" applyAlignment="1">
      <alignment horizontal="center" vertical="center" wrapText="1"/>
    </xf>
    <xf numFmtId="49" fontId="19" fillId="42" borderId="126" xfId="1" applyNumberFormat="1" applyFont="1" applyFill="1" applyBorder="1" applyAlignment="1">
      <alignment horizontal="left" vertical="center" wrapText="1"/>
    </xf>
    <xf numFmtId="3" fontId="19" fillId="42" borderId="126" xfId="1" applyNumberFormat="1" applyFont="1" applyFill="1" applyBorder="1" applyAlignment="1">
      <alignment horizontal="center" vertical="center" wrapText="1"/>
    </xf>
    <xf numFmtId="49" fontId="17" fillId="0" borderId="98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17" fillId="4" borderId="126" xfId="1" applyNumberFormat="1" applyFont="1" applyFill="1" applyBorder="1" applyAlignment="1">
      <alignment horizontal="center" vertical="center" wrapText="1"/>
    </xf>
    <xf numFmtId="49" fontId="17" fillId="4" borderId="126" xfId="1" applyNumberFormat="1" applyFont="1" applyFill="1" applyBorder="1" applyAlignment="1">
      <alignment horizontal="left" vertical="center" wrapText="1"/>
    </xf>
    <xf numFmtId="3" fontId="17" fillId="43" borderId="126" xfId="1" applyNumberFormat="1" applyFont="1" applyFill="1" applyBorder="1" applyAlignment="1">
      <alignment horizontal="center" vertical="center" wrapText="1"/>
    </xf>
    <xf numFmtId="0" fontId="17" fillId="4" borderId="126" xfId="1" applyFont="1" applyFill="1" applyBorder="1" applyAlignment="1">
      <alignment horizontal="left" vertical="center"/>
    </xf>
    <xf numFmtId="0" fontId="17" fillId="4" borderId="126" xfId="1" applyFont="1" applyFill="1" applyBorder="1" applyAlignment="1">
      <alignment horizontal="center" vertical="center" wrapText="1"/>
    </xf>
    <xf numFmtId="0" fontId="17" fillId="0" borderId="126" xfId="0" applyFont="1" applyBorder="1" applyAlignment="1">
      <alignment horizontal="center" wrapText="1"/>
    </xf>
    <xf numFmtId="3" fontId="6" fillId="0" borderId="98" xfId="1" applyNumberFormat="1" applyFont="1" applyFill="1" applyBorder="1" applyAlignment="1">
      <alignment horizontal="center" vertical="center" wrapText="1"/>
    </xf>
    <xf numFmtId="49" fontId="17" fillId="0" borderId="88" xfId="1" applyNumberFormat="1" applyFont="1" applyFill="1" applyBorder="1" applyAlignment="1">
      <alignment horizontal="left" vertical="center" wrapText="1"/>
    </xf>
    <xf numFmtId="49" fontId="17" fillId="0" borderId="93" xfId="1" applyNumberFormat="1" applyFont="1" applyFill="1" applyBorder="1" applyAlignment="1">
      <alignment horizontal="left" vertical="center" wrapText="1"/>
    </xf>
    <xf numFmtId="3" fontId="17" fillId="0" borderId="99" xfId="1" applyNumberFormat="1" applyFont="1" applyFill="1" applyBorder="1" applyAlignment="1">
      <alignment horizontal="center" vertical="center" wrapText="1"/>
    </xf>
    <xf numFmtId="49" fontId="17" fillId="0" borderId="88" xfId="1" applyNumberFormat="1" applyFont="1" applyFill="1" applyBorder="1" applyAlignment="1">
      <alignment horizontal="center" vertical="center" wrapText="1"/>
    </xf>
    <xf numFmtId="166" fontId="17" fillId="0" borderId="88" xfId="1" applyNumberFormat="1" applyFont="1" applyFill="1" applyBorder="1" applyAlignment="1">
      <alignment horizontal="center" vertical="center" wrapText="1"/>
    </xf>
    <xf numFmtId="49" fontId="17" fillId="0" borderId="101" xfId="3" applyNumberFormat="1" applyFont="1" applyFill="1" applyBorder="1" applyAlignment="1">
      <alignment horizontal="left" vertical="center" wrapText="1"/>
    </xf>
    <xf numFmtId="49" fontId="4" fillId="0" borderId="101" xfId="1" applyNumberFormat="1" applyFont="1" applyFill="1" applyBorder="1" applyAlignment="1">
      <alignment horizontal="center" vertical="center" wrapText="1"/>
    </xf>
    <xf numFmtId="49" fontId="19" fillId="31" borderId="65" xfId="1" applyNumberFormat="1" applyFont="1" applyFill="1" applyBorder="1" applyAlignment="1">
      <alignment horizontal="left" vertical="center" wrapText="1"/>
    </xf>
    <xf numFmtId="0" fontId="19" fillId="31" borderId="60" xfId="1" applyFont="1" applyFill="1" applyBorder="1" applyAlignment="1">
      <alignment horizontal="center" vertical="center" wrapText="1"/>
    </xf>
    <xf numFmtId="0" fontId="18" fillId="31" borderId="60" xfId="1" applyFont="1" applyFill="1" applyBorder="1" applyAlignment="1">
      <alignment horizontal="center" vertical="center" wrapText="1"/>
    </xf>
    <xf numFmtId="0" fontId="19" fillId="31" borderId="101" xfId="1" applyFont="1" applyFill="1" applyBorder="1" applyAlignment="1">
      <alignment horizontal="center" vertical="center" wrapText="1"/>
    </xf>
    <xf numFmtId="3" fontId="19" fillId="31" borderId="2" xfId="1" applyNumberFormat="1" applyFont="1" applyFill="1" applyBorder="1" applyAlignment="1">
      <alignment horizontal="center" vertical="center" wrapText="1"/>
    </xf>
    <xf numFmtId="0" fontId="17" fillId="0" borderId="124" xfId="1" applyFont="1" applyFill="1" applyBorder="1" applyAlignment="1">
      <alignment horizontal="center" vertical="center" wrapText="1"/>
    </xf>
    <xf numFmtId="1" fontId="17" fillId="0" borderId="133" xfId="1" applyNumberFormat="1" applyFont="1" applyFill="1" applyBorder="1" applyAlignment="1">
      <alignment horizontal="center" vertical="center"/>
    </xf>
    <xf numFmtId="0" fontId="17" fillId="0" borderId="126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 wrapText="1"/>
    </xf>
    <xf numFmtId="0" fontId="17" fillId="0" borderId="133" xfId="0" applyFont="1" applyBorder="1" applyAlignment="1">
      <alignment horizontal="left" vertical="center"/>
    </xf>
    <xf numFmtId="0" fontId="17" fillId="0" borderId="126" xfId="0" applyFont="1" applyFill="1" applyBorder="1" applyAlignment="1">
      <alignment horizontal="center" wrapText="1"/>
    </xf>
    <xf numFmtId="0" fontId="17" fillId="0" borderId="126" xfId="0" applyFont="1" applyFill="1" applyBorder="1" applyAlignment="1">
      <alignment horizontal="center" vertical="center" wrapText="1"/>
    </xf>
    <xf numFmtId="166" fontId="17" fillId="0" borderId="70" xfId="1" applyNumberFormat="1" applyFont="1" applyFill="1" applyBorder="1" applyAlignment="1">
      <alignment horizontal="center" vertical="center" wrapText="1"/>
    </xf>
    <xf numFmtId="167" fontId="17" fillId="0" borderId="69" xfId="1" applyNumberFormat="1" applyFont="1" applyFill="1" applyBorder="1" applyAlignment="1">
      <alignment horizontal="left" vertical="center" wrapText="1"/>
    </xf>
    <xf numFmtId="3" fontId="17" fillId="0" borderId="70" xfId="1" applyNumberFormat="1" applyFont="1" applyFill="1" applyBorder="1" applyAlignment="1">
      <alignment horizontal="center" vertical="center" wrapText="1"/>
    </xf>
    <xf numFmtId="0" fontId="17" fillId="0" borderId="69" xfId="1" applyFont="1" applyFill="1" applyBorder="1" applyAlignment="1">
      <alignment horizontal="left" vertical="center" wrapText="1"/>
    </xf>
    <xf numFmtId="49" fontId="17" fillId="0" borderId="70" xfId="1" applyNumberFormat="1" applyFont="1" applyFill="1" applyBorder="1" applyAlignment="1">
      <alignment horizontal="left" vertical="center" wrapText="1"/>
    </xf>
    <xf numFmtId="0" fontId="17" fillId="0" borderId="101" xfId="1" applyFont="1" applyFill="1" applyBorder="1" applyAlignment="1">
      <alignment horizontal="left" vertical="center"/>
    </xf>
    <xf numFmtId="0" fontId="17" fillId="0" borderId="101" xfId="1" applyFont="1" applyFill="1" applyBorder="1" applyAlignment="1">
      <alignment horizontal="left" vertical="center" wrapText="1"/>
    </xf>
    <xf numFmtId="49" fontId="10" fillId="0" borderId="104" xfId="1" applyNumberFormat="1" applyFont="1" applyFill="1" applyBorder="1" applyAlignment="1">
      <alignment horizontal="center" vertical="center" wrapText="1"/>
    </xf>
    <xf numFmtId="3" fontId="4" fillId="0" borderId="101" xfId="1" applyNumberFormat="1" applyFont="1" applyFill="1" applyBorder="1" applyAlignment="1">
      <alignment horizontal="center" vertical="center" wrapText="1"/>
    </xf>
    <xf numFmtId="0" fontId="17" fillId="0" borderId="101" xfId="1" applyFont="1" applyFill="1" applyBorder="1" applyAlignment="1">
      <alignment vertical="center"/>
    </xf>
    <xf numFmtId="0" fontId="17" fillId="0" borderId="101" xfId="1" applyFont="1" applyFill="1" applyBorder="1" applyAlignment="1">
      <alignment horizontal="center" vertical="center"/>
    </xf>
    <xf numFmtId="0" fontId="17" fillId="0" borderId="101" xfId="4" applyFont="1" applyFill="1" applyBorder="1" applyAlignment="1">
      <alignment horizontal="left" vertical="center" wrapText="1"/>
    </xf>
    <xf numFmtId="0" fontId="17" fillId="0" borderId="101" xfId="4" applyFont="1" applyFill="1" applyBorder="1" applyAlignment="1">
      <alignment horizontal="center" vertical="center" wrapText="1"/>
    </xf>
    <xf numFmtId="49" fontId="17" fillId="5" borderId="127" xfId="1" applyNumberFormat="1" applyFont="1" applyFill="1" applyBorder="1" applyAlignment="1">
      <alignment horizontal="left" vertical="center" wrapText="1"/>
    </xf>
    <xf numFmtId="3" fontId="10" fillId="0" borderId="101" xfId="1" applyNumberFormat="1" applyFont="1" applyFill="1" applyBorder="1" applyAlignment="1">
      <alignment horizontal="center" vertical="center" wrapText="1"/>
    </xf>
    <xf numFmtId="3" fontId="6" fillId="0" borderId="60" xfId="1" applyNumberFormat="1" applyFont="1" applyFill="1" applyBorder="1" applyAlignment="1">
      <alignment horizontal="center" vertical="center" wrapText="1"/>
    </xf>
    <xf numFmtId="0" fontId="17" fillId="0" borderId="106" xfId="0" applyFont="1" applyFill="1" applyBorder="1" applyAlignment="1">
      <alignment horizontal="left" vertical="center" wrapText="1"/>
    </xf>
    <xf numFmtId="0" fontId="19" fillId="17" borderId="122" xfId="1" applyFont="1" applyFill="1" applyBorder="1" applyAlignment="1">
      <alignment horizontal="left" vertical="center" wrapText="1"/>
    </xf>
    <xf numFmtId="0" fontId="19" fillId="7" borderId="122" xfId="1" applyFont="1" applyFill="1" applyBorder="1" applyAlignment="1">
      <alignment horizontal="center" vertical="center" wrapText="1"/>
    </xf>
    <xf numFmtId="49" fontId="19" fillId="17" borderId="122" xfId="1" applyNumberFormat="1" applyFont="1" applyFill="1" applyBorder="1" applyAlignment="1">
      <alignment horizontal="center" vertical="center" wrapText="1"/>
    </xf>
    <xf numFmtId="0" fontId="18" fillId="17" borderId="122" xfId="0" applyFont="1" applyFill="1" applyBorder="1" applyAlignment="1">
      <alignment horizontal="center" vertical="center" wrapText="1"/>
    </xf>
    <xf numFmtId="0" fontId="19" fillId="17" borderId="122" xfId="0" applyFont="1" applyFill="1" applyBorder="1" applyAlignment="1">
      <alignment horizontal="justify" vertical="top" wrapText="1"/>
    </xf>
    <xf numFmtId="16" fontId="19" fillId="17" borderId="122" xfId="0" applyNumberFormat="1" applyFont="1" applyFill="1" applyBorder="1" applyAlignment="1">
      <alignment horizontal="center" vertical="center" wrapText="1"/>
    </xf>
    <xf numFmtId="0" fontId="19" fillId="17" borderId="122" xfId="0" applyFont="1" applyFill="1" applyBorder="1" applyAlignment="1">
      <alignment horizontal="justify" vertical="center" wrapText="1"/>
    </xf>
    <xf numFmtId="0" fontId="19" fillId="17" borderId="122" xfId="0" applyFont="1" applyFill="1" applyBorder="1" applyAlignment="1">
      <alignment horizontal="center" vertical="center" wrapText="1"/>
    </xf>
    <xf numFmtId="0" fontId="19" fillId="17" borderId="60" xfId="1" applyFont="1" applyFill="1" applyBorder="1" applyAlignment="1">
      <alignment horizontal="center" vertical="center" wrapText="1"/>
    </xf>
    <xf numFmtId="0" fontId="13" fillId="17" borderId="122" xfId="0" applyFont="1" applyFill="1" applyBorder="1" applyAlignment="1">
      <alignment horizontal="center" vertical="center" wrapText="1"/>
    </xf>
    <xf numFmtId="167" fontId="6" fillId="17" borderId="122" xfId="1" applyNumberFormat="1" applyFont="1" applyFill="1" applyBorder="1" applyAlignment="1">
      <alignment horizontal="center" vertical="center" wrapText="1"/>
    </xf>
    <xf numFmtId="0" fontId="17" fillId="5" borderId="126" xfId="0" applyFont="1" applyFill="1" applyBorder="1" applyAlignment="1">
      <alignment vertical="top" wrapText="1"/>
    </xf>
    <xf numFmtId="0" fontId="4" fillId="5" borderId="126" xfId="0" applyFont="1" applyFill="1" applyBorder="1" applyAlignment="1">
      <alignment horizontal="center" vertical="center" wrapText="1"/>
    </xf>
    <xf numFmtId="3" fontId="17" fillId="5" borderId="128" xfId="1" applyNumberFormat="1" applyFont="1" applyFill="1" applyBorder="1" applyAlignment="1">
      <alignment horizontal="center" vertical="center" wrapText="1"/>
    </xf>
    <xf numFmtId="0" fontId="17" fillId="5" borderId="126" xfId="0" applyFont="1" applyFill="1" applyBorder="1" applyAlignment="1">
      <alignment horizontal="center" vertical="center" wrapText="1"/>
    </xf>
    <xf numFmtId="0" fontId="17" fillId="5" borderId="127" xfId="1" applyFont="1" applyFill="1" applyBorder="1" applyAlignment="1">
      <alignment vertical="center" wrapText="1"/>
    </xf>
    <xf numFmtId="0" fontId="6" fillId="5" borderId="126" xfId="0" applyFont="1" applyFill="1" applyBorder="1" applyAlignment="1">
      <alignment horizontal="center" vertical="center" wrapText="1"/>
    </xf>
    <xf numFmtId="0" fontId="4" fillId="0" borderId="122" xfId="0" applyFont="1" applyFill="1" applyBorder="1" applyAlignment="1">
      <alignment horizontal="center" vertical="center" wrapText="1"/>
    </xf>
    <xf numFmtId="0" fontId="6" fillId="0" borderId="122" xfId="0" applyFont="1" applyFill="1" applyBorder="1" applyAlignment="1">
      <alignment horizontal="center" vertical="center" wrapText="1"/>
    </xf>
    <xf numFmtId="49" fontId="4" fillId="0" borderId="122" xfId="1" applyNumberFormat="1" applyFont="1" applyFill="1" applyBorder="1" applyAlignment="1">
      <alignment horizontal="center" vertical="center" wrapText="1"/>
    </xf>
    <xf numFmtId="3" fontId="17" fillId="5" borderId="101" xfId="0" applyNumberFormat="1" applyFont="1" applyFill="1" applyBorder="1" applyAlignment="1">
      <alignment horizontal="center" vertical="center" wrapText="1"/>
    </xf>
    <xf numFmtId="49" fontId="17" fillId="0" borderId="98" xfId="1" applyNumberFormat="1" applyFont="1" applyFill="1" applyBorder="1" applyAlignment="1">
      <alignment horizontal="left" vertical="center" wrapText="1"/>
    </xf>
    <xf numFmtId="0" fontId="4" fillId="0" borderId="98" xfId="0" applyFont="1" applyFill="1" applyBorder="1" applyAlignment="1">
      <alignment horizontal="center" vertical="center" wrapText="1"/>
    </xf>
    <xf numFmtId="49" fontId="4" fillId="0" borderId="98" xfId="1" applyNumberFormat="1" applyFont="1" applyFill="1" applyBorder="1" applyAlignment="1">
      <alignment horizontal="center" vertical="center" wrapText="1"/>
    </xf>
    <xf numFmtId="0" fontId="17" fillId="0" borderId="9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98" xfId="0" applyFont="1" applyFill="1" applyBorder="1" applyAlignment="1">
      <alignment horizontal="justify" vertical="center" wrapText="1"/>
    </xf>
    <xf numFmtId="0" fontId="17" fillId="0" borderId="70" xfId="0" applyFont="1" applyFill="1" applyBorder="1" applyAlignment="1">
      <alignment horizontal="justify" vertical="top" wrapText="1"/>
    </xf>
    <xf numFmtId="0" fontId="4" fillId="0" borderId="70" xfId="0" applyFont="1" applyFill="1" applyBorder="1" applyAlignment="1">
      <alignment horizontal="center" vertical="center" wrapText="1"/>
    </xf>
    <xf numFmtId="0" fontId="17" fillId="5" borderId="126" xfId="0" applyFont="1" applyFill="1" applyBorder="1" applyAlignment="1">
      <alignment horizontal="left" vertical="center" wrapText="1"/>
    </xf>
    <xf numFmtId="0" fontId="17" fillId="5" borderId="126" xfId="0" applyFont="1" applyFill="1" applyBorder="1" applyAlignment="1">
      <alignment horizontal="center" vertical="center"/>
    </xf>
    <xf numFmtId="0" fontId="43" fillId="5" borderId="126" xfId="0" applyFont="1" applyFill="1" applyBorder="1" applyAlignment="1">
      <alignment horizontal="justify" vertical="center" wrapText="1"/>
    </xf>
    <xf numFmtId="0" fontId="17" fillId="0" borderId="70" xfId="0" applyFont="1" applyFill="1" applyBorder="1" applyAlignment="1">
      <alignment horizontal="center" vertical="center" wrapText="1"/>
    </xf>
    <xf numFmtId="0" fontId="17" fillId="0" borderId="70" xfId="0" applyFont="1" applyFill="1" applyBorder="1" applyAlignment="1">
      <alignment horizontal="justify" vertical="center" wrapText="1"/>
    </xf>
    <xf numFmtId="0" fontId="17" fillId="0" borderId="63" xfId="0" applyFont="1" applyFill="1" applyBorder="1" applyAlignment="1">
      <alignment horizontal="center" vertical="center" wrapText="1"/>
    </xf>
    <xf numFmtId="166" fontId="17" fillId="0" borderId="63" xfId="1" applyNumberFormat="1" applyFont="1" applyFill="1" applyBorder="1" applyAlignment="1">
      <alignment horizontal="center" vertical="center" wrapText="1"/>
    </xf>
    <xf numFmtId="0" fontId="4" fillId="0" borderId="134" xfId="1" applyFont="1" applyFill="1" applyBorder="1" applyAlignment="1">
      <alignment horizontal="left" vertical="center" wrapText="1"/>
    </xf>
    <xf numFmtId="14" fontId="17" fillId="0" borderId="21" xfId="1" applyNumberFormat="1" applyFont="1" applyFill="1" applyBorder="1" applyAlignment="1">
      <alignment horizontal="center" vertical="center" wrapText="1"/>
    </xf>
    <xf numFmtId="166" fontId="17" fillId="0" borderId="133" xfId="1" applyNumberFormat="1" applyFont="1" applyFill="1" applyBorder="1" applyAlignment="1">
      <alignment horizontal="center" vertical="center" wrapText="1"/>
    </xf>
    <xf numFmtId="0" fontId="6" fillId="0" borderId="60" xfId="1" applyFont="1" applyFill="1" applyBorder="1" applyAlignment="1">
      <alignment horizontal="center" vertical="center" wrapText="1"/>
    </xf>
    <xf numFmtId="16" fontId="17" fillId="0" borderId="60" xfId="1" applyNumberFormat="1" applyFont="1" applyFill="1" applyBorder="1" applyAlignment="1">
      <alignment horizontal="center" vertical="center" wrapText="1"/>
    </xf>
    <xf numFmtId="0" fontId="4" fillId="0" borderId="60" xfId="1" applyFont="1" applyFill="1" applyBorder="1" applyAlignment="1">
      <alignment horizontal="center" vertical="center" wrapText="1"/>
    </xf>
    <xf numFmtId="0" fontId="19" fillId="31" borderId="106" xfId="1" applyFont="1" applyFill="1" applyBorder="1" applyAlignment="1">
      <alignment horizontal="left" vertical="center" wrapText="1"/>
    </xf>
    <xf numFmtId="0" fontId="18" fillId="31" borderId="104" xfId="1" applyFont="1" applyFill="1" applyBorder="1" applyAlignment="1">
      <alignment horizontal="center" vertical="center" wrapText="1"/>
    </xf>
    <xf numFmtId="3" fontId="17" fillId="0" borderId="133" xfId="1" applyNumberFormat="1" applyFont="1" applyFill="1" applyBorder="1" applyAlignment="1">
      <alignment vertical="center" wrapText="1"/>
    </xf>
    <xf numFmtId="49" fontId="17" fillId="0" borderId="128" xfId="1" applyNumberFormat="1" applyFont="1" applyFill="1" applyBorder="1" applyAlignment="1">
      <alignment horizontal="center" vertical="center" wrapText="1"/>
    </xf>
    <xf numFmtId="167" fontId="4" fillId="5" borderId="134" xfId="1" applyNumberFormat="1" applyFont="1" applyFill="1" applyBorder="1" applyAlignment="1">
      <alignment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49" fontId="17" fillId="7" borderId="110" xfId="1" applyNumberFormat="1" applyFont="1" applyFill="1" applyBorder="1" applyAlignment="1">
      <alignment horizontal="left" vertical="center" wrapText="1"/>
    </xf>
    <xf numFmtId="49" fontId="17" fillId="7" borderId="63" xfId="1" applyNumberFormat="1" applyFont="1" applyFill="1" applyBorder="1" applyAlignment="1">
      <alignment horizontal="center" vertical="center" wrapText="1"/>
    </xf>
    <xf numFmtId="49" fontId="4" fillId="7" borderId="63" xfId="1" applyNumberFormat="1" applyFont="1" applyFill="1" applyBorder="1" applyAlignment="1">
      <alignment horizontal="center" vertical="center" wrapText="1"/>
    </xf>
    <xf numFmtId="166" fontId="17" fillId="7" borderId="104" xfId="1" applyNumberFormat="1" applyFont="1" applyFill="1" applyBorder="1" applyAlignment="1">
      <alignment horizontal="center" vertical="center" wrapText="1"/>
    </xf>
    <xf numFmtId="49" fontId="17" fillId="0" borderId="132" xfId="1" applyNumberFormat="1" applyFont="1" applyFill="1" applyBorder="1" applyAlignment="1">
      <alignment horizontal="left" vertical="center" wrapText="1"/>
    </xf>
    <xf numFmtId="14" fontId="4" fillId="0" borderId="101" xfId="1" applyNumberFormat="1" applyFont="1" applyFill="1" applyBorder="1" applyAlignment="1">
      <alignment horizontal="center" vertical="center" wrapText="1"/>
    </xf>
    <xf numFmtId="0" fontId="19" fillId="0" borderId="122" xfId="1" applyFont="1" applyFill="1" applyBorder="1" applyAlignment="1">
      <alignment horizontal="center" vertical="center"/>
    </xf>
    <xf numFmtId="0" fontId="19" fillId="17" borderId="127" xfId="1" applyFont="1" applyFill="1" applyBorder="1" applyAlignment="1">
      <alignment horizontal="left" vertical="center" wrapText="1"/>
    </xf>
    <xf numFmtId="0" fontId="19" fillId="17" borderId="126" xfId="1" applyFont="1" applyFill="1" applyBorder="1" applyAlignment="1">
      <alignment horizontal="center" vertical="center" wrapText="1"/>
    </xf>
    <xf numFmtId="3" fontId="19" fillId="17" borderId="131" xfId="1" applyNumberFormat="1" applyFont="1" applyFill="1" applyBorder="1" applyAlignment="1">
      <alignment horizontal="center" vertical="center" wrapText="1"/>
    </xf>
    <xf numFmtId="3" fontId="4" fillId="0" borderId="101" xfId="0" applyNumberFormat="1" applyFont="1" applyFill="1" applyBorder="1" applyAlignment="1">
      <alignment horizontal="center" vertical="center" wrapText="1"/>
    </xf>
    <xf numFmtId="3" fontId="17" fillId="0" borderId="101" xfId="1" applyNumberFormat="1" applyFont="1" applyFill="1" applyBorder="1" applyAlignment="1">
      <alignment vertical="center" wrapText="1"/>
    </xf>
    <xf numFmtId="3" fontId="19" fillId="31" borderId="1" xfId="1" applyNumberFormat="1" applyFont="1" applyFill="1" applyBorder="1" applyAlignment="1">
      <alignment horizontal="center" vertical="center" wrapText="1"/>
    </xf>
    <xf numFmtId="166" fontId="19" fillId="35" borderId="133" xfId="1" applyNumberFormat="1" applyFont="1" applyFill="1" applyBorder="1" applyAlignment="1">
      <alignment horizontal="center" vertical="center" wrapText="1"/>
    </xf>
    <xf numFmtId="167" fontId="18" fillId="5" borderId="133" xfId="1" applyNumberFormat="1" applyFont="1" applyFill="1" applyBorder="1" applyAlignment="1">
      <alignment vertical="center" wrapText="1"/>
    </xf>
    <xf numFmtId="4" fontId="14" fillId="0" borderId="0" xfId="0" applyNumberFormat="1" applyFont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17" fillId="0" borderId="101" xfId="0" applyFont="1" applyFill="1" applyBorder="1" applyAlignment="1">
      <alignment vertical="top" wrapText="1"/>
    </xf>
    <xf numFmtId="166" fontId="19" fillId="7" borderId="1" xfId="1" applyNumberFormat="1" applyFont="1" applyFill="1" applyBorder="1" applyAlignment="1">
      <alignment horizontal="left" vertical="center"/>
    </xf>
    <xf numFmtId="0" fontId="17" fillId="0" borderId="77" xfId="0" applyFont="1" applyFill="1" applyBorder="1" applyAlignment="1">
      <alignment vertical="top" wrapText="1"/>
    </xf>
    <xf numFmtId="0" fontId="17" fillId="0" borderId="77" xfId="0" applyFont="1" applyFill="1" applyBorder="1" applyAlignment="1">
      <alignment horizontal="center" vertical="center" wrapText="1"/>
    </xf>
    <xf numFmtId="0" fontId="17" fillId="0" borderId="102" xfId="1" applyFont="1" applyFill="1" applyBorder="1" applyAlignment="1">
      <alignment horizontal="left" vertical="center" wrapText="1"/>
    </xf>
    <xf numFmtId="0" fontId="17" fillId="0" borderId="70" xfId="0" applyFont="1" applyFill="1" applyBorder="1" applyAlignment="1">
      <alignment vertical="top" wrapText="1"/>
    </xf>
    <xf numFmtId="3" fontId="17" fillId="0" borderId="70" xfId="0" applyNumberFormat="1" applyFont="1" applyFill="1" applyBorder="1" applyAlignment="1">
      <alignment horizontal="center" vertical="center" wrapText="1"/>
    </xf>
    <xf numFmtId="3" fontId="19" fillId="33" borderId="130" xfId="1" applyNumberFormat="1" applyFont="1" applyFill="1" applyBorder="1" applyAlignment="1">
      <alignment horizontal="center" vertical="center" wrapText="1"/>
    </xf>
    <xf numFmtId="3" fontId="17" fillId="0" borderId="126" xfId="1" applyNumberFormat="1" applyFont="1" applyFill="1" applyBorder="1" applyAlignment="1">
      <alignment vertical="center" wrapText="1"/>
    </xf>
    <xf numFmtId="3" fontId="17" fillId="0" borderId="126" xfId="0" applyNumberFormat="1" applyFont="1" applyFill="1" applyBorder="1" applyAlignment="1">
      <alignment horizontal="center" vertical="center" wrapText="1"/>
    </xf>
    <xf numFmtId="3" fontId="17" fillId="0" borderId="122" xfId="0" applyNumberFormat="1" applyFont="1" applyFill="1" applyBorder="1" applyAlignment="1">
      <alignment horizontal="center" vertical="center"/>
    </xf>
    <xf numFmtId="49" fontId="17" fillId="0" borderId="101" xfId="0" applyNumberFormat="1" applyFont="1" applyFill="1" applyBorder="1" applyAlignment="1">
      <alignment horizontal="left" vertical="distributed" wrapText="1"/>
    </xf>
    <xf numFmtId="3" fontId="17" fillId="0" borderId="101" xfId="0" applyNumberFormat="1" applyFont="1" applyFill="1" applyBorder="1" applyAlignment="1">
      <alignment horizontal="center" vertical="center"/>
    </xf>
    <xf numFmtId="0" fontId="17" fillId="0" borderId="133" xfId="0" applyFont="1" applyBorder="1" applyAlignment="1">
      <alignment vertical="top" wrapText="1"/>
    </xf>
    <xf numFmtId="0" fontId="17" fillId="5" borderId="133" xfId="0" applyFont="1" applyFill="1" applyBorder="1" applyAlignment="1">
      <alignment horizontal="center" vertical="center" wrapText="1"/>
    </xf>
    <xf numFmtId="3" fontId="17" fillId="5" borderId="133" xfId="0" applyNumberFormat="1" applyFont="1" applyFill="1" applyBorder="1" applyAlignment="1">
      <alignment horizontal="center" vertical="center" wrapText="1"/>
    </xf>
    <xf numFmtId="14" fontId="17" fillId="0" borderId="104" xfId="0" applyNumberFormat="1" applyFont="1" applyFill="1" applyBorder="1" applyAlignment="1">
      <alignment horizontal="center" vertical="center" wrapText="1"/>
    </xf>
    <xf numFmtId="49" fontId="17" fillId="25" borderId="104" xfId="1" applyNumberFormat="1" applyFont="1" applyFill="1" applyBorder="1" applyAlignment="1">
      <alignment vertical="center" wrapText="1"/>
    </xf>
    <xf numFmtId="49" fontId="17" fillId="25" borderId="104" xfId="1" applyNumberFormat="1" applyFont="1" applyFill="1" applyBorder="1" applyAlignment="1">
      <alignment horizontal="center" vertical="center" wrapText="1"/>
    </xf>
    <xf numFmtId="0" fontId="17" fillId="25" borderId="104" xfId="1" applyFont="1" applyFill="1" applyBorder="1" applyAlignment="1">
      <alignment horizontal="center" vertical="center" wrapText="1"/>
    </xf>
    <xf numFmtId="166" fontId="17" fillId="25" borderId="104" xfId="1" applyNumberFormat="1" applyFont="1" applyFill="1" applyBorder="1" applyAlignment="1">
      <alignment horizontal="center" vertical="center" wrapText="1"/>
    </xf>
    <xf numFmtId="167" fontId="17" fillId="38" borderId="122" xfId="1" applyNumberFormat="1" applyFont="1" applyFill="1" applyBorder="1" applyAlignment="1">
      <alignment horizontal="left" vertical="center" wrapText="1"/>
    </xf>
    <xf numFmtId="167" fontId="17" fillId="25" borderId="122" xfId="1" applyNumberFormat="1" applyFont="1" applyFill="1" applyBorder="1" applyAlignment="1">
      <alignment horizontal="center" vertical="center" wrapText="1"/>
    </xf>
    <xf numFmtId="3" fontId="17" fillId="25" borderId="122" xfId="1" applyNumberFormat="1" applyFont="1" applyFill="1" applyBorder="1" applyAlignment="1">
      <alignment horizontal="center" vertical="center" wrapText="1"/>
    </xf>
    <xf numFmtId="166" fontId="17" fillId="25" borderId="13" xfId="1" applyNumberFormat="1" applyFont="1" applyFill="1" applyBorder="1" applyAlignment="1">
      <alignment horizontal="center" vertical="center" wrapText="1"/>
    </xf>
    <xf numFmtId="49" fontId="17" fillId="25" borderId="104" xfId="1" applyNumberFormat="1" applyFont="1" applyFill="1" applyBorder="1" applyAlignment="1">
      <alignment horizontal="left" vertical="center" wrapText="1"/>
    </xf>
    <xf numFmtId="49" fontId="17" fillId="25" borderId="106" xfId="1" applyNumberFormat="1" applyFont="1" applyFill="1" applyBorder="1" applyAlignment="1">
      <alignment horizontal="left" vertical="center" wrapText="1"/>
    </xf>
    <xf numFmtId="49" fontId="17" fillId="25" borderId="99" xfId="1" applyNumberFormat="1" applyFont="1" applyFill="1" applyBorder="1" applyAlignment="1">
      <alignment horizontal="left" vertical="center" wrapText="1"/>
    </xf>
    <xf numFmtId="0" fontId="17" fillId="25" borderId="99" xfId="1" applyFont="1" applyFill="1" applyBorder="1" applyAlignment="1">
      <alignment horizontal="center" vertical="center" wrapText="1"/>
    </xf>
    <xf numFmtId="0" fontId="17" fillId="25" borderId="120" xfId="0" applyFont="1" applyFill="1" applyBorder="1" applyAlignment="1">
      <alignment horizontal="center" vertical="center" wrapText="1"/>
    </xf>
    <xf numFmtId="166" fontId="17" fillId="25" borderId="99" xfId="1" applyNumberFormat="1" applyFont="1" applyFill="1" applyBorder="1" applyAlignment="1">
      <alignment horizontal="center" vertical="center" wrapText="1"/>
    </xf>
    <xf numFmtId="0" fontId="17" fillId="25" borderId="121" xfId="1" applyFont="1" applyFill="1" applyBorder="1" applyAlignment="1">
      <alignment horizontal="center" vertical="center" wrapText="1"/>
    </xf>
    <xf numFmtId="0" fontId="17" fillId="25" borderId="90" xfId="1" applyFont="1" applyFill="1" applyBorder="1" applyAlignment="1">
      <alignment horizontal="center" vertical="center" wrapText="1"/>
    </xf>
    <xf numFmtId="166" fontId="17" fillId="25" borderId="121" xfId="1" applyNumberFormat="1" applyFont="1" applyFill="1" applyBorder="1" applyAlignment="1">
      <alignment horizontal="center" vertical="center" wrapText="1"/>
    </xf>
    <xf numFmtId="167" fontId="4" fillId="38" borderId="122" xfId="1" applyNumberFormat="1" applyFont="1" applyFill="1" applyBorder="1" applyAlignment="1">
      <alignment horizontal="center" vertical="center" wrapText="1"/>
    </xf>
    <xf numFmtId="3" fontId="17" fillId="25" borderId="104" xfId="1" applyNumberFormat="1" applyFont="1" applyFill="1" applyBorder="1" applyAlignment="1">
      <alignment horizontal="center" vertical="center" wrapText="1"/>
    </xf>
    <xf numFmtId="167" fontId="17" fillId="0" borderId="79" xfId="1" applyNumberFormat="1" applyFont="1" applyFill="1" applyBorder="1" applyAlignment="1">
      <alignment horizontal="center" vertical="center" wrapText="1"/>
    </xf>
    <xf numFmtId="167" fontId="4" fillId="0" borderId="53" xfId="1" applyNumberFormat="1" applyFont="1" applyFill="1" applyBorder="1" applyAlignment="1">
      <alignment horizontal="center" vertical="center" wrapText="1"/>
    </xf>
    <xf numFmtId="166" fontId="17" fillId="0" borderId="133" xfId="1" applyNumberFormat="1" applyFont="1" applyFill="1" applyBorder="1" applyAlignment="1">
      <alignment horizontal="center" vertical="center"/>
    </xf>
    <xf numFmtId="49" fontId="17" fillId="0" borderId="133" xfId="1" applyNumberFormat="1" applyFont="1" applyFill="1" applyBorder="1" applyAlignment="1">
      <alignment horizontal="left" vertical="center" wrapText="1"/>
    </xf>
    <xf numFmtId="0" fontId="17" fillId="25" borderId="122" xfId="1" applyFont="1" applyFill="1" applyBorder="1" applyAlignment="1">
      <alignment horizontal="center" vertical="center" wrapText="1"/>
    </xf>
    <xf numFmtId="167" fontId="17" fillId="25" borderId="122" xfId="0" applyNumberFormat="1" applyFont="1" applyFill="1" applyBorder="1" applyAlignment="1">
      <alignment horizontal="center" vertical="center" wrapText="1"/>
    </xf>
    <xf numFmtId="0" fontId="4" fillId="4" borderId="104" xfId="1" applyFont="1" applyFill="1" applyBorder="1" applyAlignment="1">
      <alignment horizontal="center" vertical="center" wrapText="1"/>
    </xf>
    <xf numFmtId="49" fontId="17" fillId="0" borderId="127" xfId="1" applyNumberFormat="1" applyFont="1" applyFill="1" applyBorder="1" applyAlignment="1">
      <alignment horizontal="center" vertical="center" wrapText="1"/>
    </xf>
    <xf numFmtId="0" fontId="4" fillId="0" borderId="120" xfId="1" applyFont="1" applyFill="1" applyBorder="1" applyAlignment="1">
      <alignment horizontal="center" vertical="center" wrapText="1"/>
    </xf>
    <xf numFmtId="0" fontId="4" fillId="0" borderId="122" xfId="1" applyFont="1" applyFill="1" applyBorder="1" applyAlignment="1">
      <alignment horizontal="center" vertical="justify" wrapText="1"/>
    </xf>
    <xf numFmtId="49" fontId="17" fillId="0" borderId="13" xfId="3" applyNumberFormat="1" applyFont="1" applyFill="1" applyBorder="1" applyAlignment="1">
      <alignment horizontal="left" vertical="center" wrapText="1"/>
    </xf>
    <xf numFmtId="3" fontId="19" fillId="16" borderId="133" xfId="1" applyNumberFormat="1" applyFont="1" applyFill="1" applyBorder="1" applyAlignment="1">
      <alignment vertical="center"/>
    </xf>
    <xf numFmtId="167" fontId="4" fillId="5" borderId="25" xfId="1" applyNumberFormat="1" applyFont="1" applyFill="1" applyBorder="1" applyAlignment="1">
      <alignment horizontal="left" vertical="center" wrapText="1"/>
    </xf>
    <xf numFmtId="167" fontId="4" fillId="14" borderId="134" xfId="1" applyNumberFormat="1" applyFont="1" applyFill="1" applyBorder="1" applyAlignment="1">
      <alignment vertical="center" wrapText="1"/>
    </xf>
    <xf numFmtId="167" fontId="4" fillId="0" borderId="126" xfId="1" applyNumberFormat="1" applyFont="1" applyFill="1" applyBorder="1" applyAlignment="1">
      <alignment vertical="center" wrapText="1"/>
    </xf>
    <xf numFmtId="14" fontId="17" fillId="0" borderId="126" xfId="1" applyNumberFormat="1" applyFont="1" applyFill="1" applyBorder="1" applyAlignment="1">
      <alignment horizontal="center" vertical="center" wrapText="1"/>
    </xf>
    <xf numFmtId="14" fontId="4" fillId="0" borderId="126" xfId="1" applyNumberFormat="1" applyFont="1" applyFill="1" applyBorder="1" applyAlignment="1">
      <alignment horizontal="center" vertical="center" wrapText="1"/>
    </xf>
    <xf numFmtId="0" fontId="19" fillId="0" borderId="122" xfId="1" applyFont="1" applyFill="1" applyBorder="1" applyAlignment="1">
      <alignment horizontal="center" vertical="center"/>
    </xf>
    <xf numFmtId="0" fontId="19" fillId="17" borderId="0" xfId="0" applyFont="1" applyFill="1" applyAlignment="1">
      <alignment vertical="center" wrapText="1"/>
    </xf>
    <xf numFmtId="0" fontId="19" fillId="17" borderId="126" xfId="0" applyFont="1" applyFill="1" applyBorder="1" applyAlignment="1">
      <alignment horizontal="center" vertical="center" wrapText="1"/>
    </xf>
    <xf numFmtId="49" fontId="19" fillId="17" borderId="126" xfId="1" applyNumberFormat="1" applyFont="1" applyFill="1" applyBorder="1" applyAlignment="1">
      <alignment horizontal="center" vertical="center" wrapText="1"/>
    </xf>
    <xf numFmtId="0" fontId="18" fillId="17" borderId="126" xfId="1" applyNumberFormat="1" applyFont="1" applyFill="1" applyBorder="1" applyAlignment="1">
      <alignment horizontal="center" vertical="center" wrapText="1"/>
    </xf>
    <xf numFmtId="49" fontId="19" fillId="17" borderId="126" xfId="1" applyNumberFormat="1" applyFont="1" applyFill="1" applyBorder="1" applyAlignment="1">
      <alignment vertical="center" wrapText="1"/>
    </xf>
    <xf numFmtId="167" fontId="4" fillId="5" borderId="25" xfId="1" applyNumberFormat="1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horizontal="left" vertical="center" wrapText="1"/>
    </xf>
    <xf numFmtId="167" fontId="4" fillId="5" borderId="126" xfId="1" applyNumberFormat="1" applyFont="1" applyFill="1" applyBorder="1" applyAlignment="1">
      <alignment horizontal="left" vertical="center" wrapText="1"/>
    </xf>
    <xf numFmtId="3" fontId="17" fillId="0" borderId="132" xfId="1" applyNumberFormat="1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horizontal="left" vertical="center" wrapText="1"/>
    </xf>
    <xf numFmtId="0" fontId="17" fillId="0" borderId="126" xfId="1" applyNumberFormat="1" applyFont="1" applyFill="1" applyBorder="1" applyAlignment="1">
      <alignment horizontal="center" vertical="center"/>
    </xf>
    <xf numFmtId="49" fontId="17" fillId="0" borderId="126" xfId="1" applyNumberFormat="1" applyFont="1" applyFill="1" applyBorder="1" applyAlignment="1">
      <alignment horizontal="center" vertical="center"/>
    </xf>
    <xf numFmtId="166" fontId="19" fillId="29" borderId="1" xfId="1" applyNumberFormat="1" applyFont="1" applyFill="1" applyBorder="1" applyAlignment="1">
      <alignment horizontal="center" vertical="center" wrapText="1"/>
    </xf>
    <xf numFmtId="49" fontId="17" fillId="0" borderId="123" xfId="1" applyNumberFormat="1" applyFont="1" applyFill="1" applyBorder="1" applyAlignment="1">
      <alignment vertical="center" wrapText="1"/>
    </xf>
    <xf numFmtId="3" fontId="19" fillId="31" borderId="132" xfId="1" applyNumberFormat="1" applyFont="1" applyFill="1" applyBorder="1" applyAlignment="1">
      <alignment horizontal="left" vertical="center" wrapText="1"/>
    </xf>
    <xf numFmtId="3" fontId="19" fillId="31" borderId="126" xfId="1" applyNumberFormat="1" applyFont="1" applyFill="1" applyBorder="1" applyAlignment="1">
      <alignment horizontal="center" vertical="center" wrapText="1"/>
    </xf>
    <xf numFmtId="0" fontId="19" fillId="31" borderId="126" xfId="1" applyFont="1" applyFill="1" applyBorder="1" applyAlignment="1">
      <alignment horizontal="center" vertical="center" wrapText="1"/>
    </xf>
    <xf numFmtId="3" fontId="17" fillId="0" borderId="126" xfId="0" applyNumberFormat="1" applyFont="1" applyFill="1" applyBorder="1" applyAlignment="1">
      <alignment horizontal="center" vertical="center"/>
    </xf>
    <xf numFmtId="3" fontId="17" fillId="7" borderId="126" xfId="0" applyNumberFormat="1" applyFont="1" applyFill="1" applyBorder="1" applyAlignment="1">
      <alignment horizontal="center" vertical="center"/>
    </xf>
    <xf numFmtId="49" fontId="17" fillId="7" borderId="126" xfId="1" applyNumberFormat="1" applyFont="1" applyFill="1" applyBorder="1" applyAlignment="1">
      <alignment horizontal="left" vertical="center" wrapText="1"/>
    </xf>
    <xf numFmtId="49" fontId="17" fillId="7" borderId="126" xfId="1" applyNumberFormat="1" applyFont="1" applyFill="1" applyBorder="1" applyAlignment="1">
      <alignment horizontal="center" vertical="center" wrapText="1"/>
    </xf>
    <xf numFmtId="166" fontId="17" fillId="7" borderId="126" xfId="1" applyNumberFormat="1" applyFont="1" applyFill="1" applyBorder="1" applyAlignment="1">
      <alignment horizontal="center" vertical="center"/>
    </xf>
    <xf numFmtId="166" fontId="17" fillId="7" borderId="122" xfId="1" applyNumberFormat="1" applyFont="1" applyFill="1" applyBorder="1" applyAlignment="1">
      <alignment horizontal="center" vertical="center"/>
    </xf>
    <xf numFmtId="3" fontId="17" fillId="0" borderId="126" xfId="5" applyNumberFormat="1" applyFont="1" applyFill="1" applyBorder="1" applyAlignment="1">
      <alignment horizontal="center" vertical="center" wrapText="1"/>
    </xf>
    <xf numFmtId="0" fontId="17" fillId="0" borderId="126" xfId="5" applyFont="1" applyFill="1" applyBorder="1" applyAlignment="1">
      <alignment horizontal="left" vertical="center" wrapText="1"/>
    </xf>
    <xf numFmtId="16" fontId="17" fillId="0" borderId="126" xfId="0" applyNumberFormat="1" applyFont="1" applyFill="1" applyBorder="1" applyAlignment="1">
      <alignment horizontal="center" vertical="center" wrapText="1"/>
    </xf>
    <xf numFmtId="0" fontId="17" fillId="0" borderId="126" xfId="1" applyFont="1" applyFill="1" applyBorder="1" applyAlignment="1">
      <alignment vertical="center" wrapText="1"/>
    </xf>
    <xf numFmtId="0" fontId="17" fillId="0" borderId="126" xfId="5" applyFont="1" applyFill="1" applyBorder="1" applyAlignment="1">
      <alignment horizontal="center" vertical="center" wrapText="1"/>
    </xf>
    <xf numFmtId="0" fontId="17" fillId="0" borderId="126" xfId="1" applyFont="1" applyFill="1" applyBorder="1" applyAlignment="1">
      <alignment vertical="center"/>
    </xf>
    <xf numFmtId="49" fontId="10" fillId="0" borderId="126" xfId="1" applyNumberFormat="1" applyFont="1" applyFill="1" applyBorder="1" applyAlignment="1">
      <alignment horizontal="center" vertical="center" wrapText="1"/>
    </xf>
    <xf numFmtId="49" fontId="6" fillId="0" borderId="126" xfId="1" applyNumberFormat="1" applyFont="1" applyFill="1" applyBorder="1" applyAlignment="1">
      <alignment horizontal="center" vertical="center" wrapText="1"/>
    </xf>
    <xf numFmtId="3" fontId="17" fillId="0" borderId="126" xfId="1" applyNumberFormat="1" applyFont="1" applyFill="1" applyBorder="1" applyAlignment="1">
      <alignment horizontal="left" vertical="center" wrapText="1"/>
    </xf>
    <xf numFmtId="0" fontId="17" fillId="0" borderId="128" xfId="1" applyFont="1" applyFill="1" applyBorder="1" applyAlignment="1">
      <alignment horizontal="left" vertical="center" wrapText="1"/>
    </xf>
    <xf numFmtId="0" fontId="43" fillId="0" borderId="126" xfId="1" applyFont="1" applyFill="1" applyBorder="1" applyAlignment="1">
      <alignment horizontal="center" vertical="center" wrapText="1"/>
    </xf>
    <xf numFmtId="3" fontId="43" fillId="0" borderId="126" xfId="1" applyNumberFormat="1" applyFont="1" applyFill="1" applyBorder="1" applyAlignment="1">
      <alignment horizontal="center" vertical="center" wrapText="1"/>
    </xf>
    <xf numFmtId="49" fontId="17" fillId="0" borderId="126" xfId="1" applyNumberFormat="1" applyFont="1" applyFill="1" applyBorder="1" applyAlignment="1">
      <alignment vertical="center" wrapText="1"/>
    </xf>
    <xf numFmtId="0" fontId="43" fillId="0" borderId="126" xfId="1" applyFont="1" applyFill="1" applyBorder="1" applyAlignment="1">
      <alignment horizontal="center" vertical="center"/>
    </xf>
    <xf numFmtId="49" fontId="17" fillId="0" borderId="134" xfId="1" applyNumberFormat="1" applyFont="1" applyFill="1" applyBorder="1" applyAlignment="1">
      <alignment vertical="center" wrapText="1"/>
    </xf>
    <xf numFmtId="49" fontId="17" fillId="0" borderId="134" xfId="1" applyNumberFormat="1" applyFont="1" applyFill="1" applyBorder="1" applyAlignment="1">
      <alignment horizontal="center" vertical="center" wrapText="1"/>
    </xf>
    <xf numFmtId="0" fontId="17" fillId="0" borderId="126" xfId="0" applyFont="1" applyBorder="1" applyAlignment="1">
      <alignment horizontal="center" vertical="center" wrapText="1"/>
    </xf>
    <xf numFmtId="166" fontId="34" fillId="0" borderId="117" xfId="1" applyNumberFormat="1" applyFont="1" applyFill="1" applyBorder="1" applyAlignment="1">
      <alignment horizontal="center" vertical="center" wrapText="1"/>
    </xf>
    <xf numFmtId="0" fontId="34" fillId="0" borderId="117" xfId="1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3" fontId="19" fillId="0" borderId="126" xfId="1" applyNumberFormat="1" applyFont="1" applyFill="1" applyBorder="1" applyAlignment="1">
      <alignment horizontal="center" vertical="center" wrapText="1"/>
    </xf>
    <xf numFmtId="3" fontId="19" fillId="7" borderId="126" xfId="0" applyNumberFormat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left" vertical="center" wrapText="1"/>
    </xf>
    <xf numFmtId="0" fontId="19" fillId="3" borderId="6" xfId="1" applyFont="1" applyFill="1" applyBorder="1" applyAlignment="1">
      <alignment horizontal="left" vertical="center" wrapText="1"/>
    </xf>
    <xf numFmtId="0" fontId="4" fillId="0" borderId="13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top" wrapText="1"/>
    </xf>
    <xf numFmtId="0" fontId="5" fillId="0" borderId="0" xfId="1" applyFont="1" applyFill="1" applyAlignment="1">
      <alignment vertical="center" wrapText="1"/>
    </xf>
    <xf numFmtId="16" fontId="17" fillId="5" borderId="127" xfId="0" applyNumberFormat="1" applyFont="1" applyFill="1" applyBorder="1" applyAlignment="1">
      <alignment horizontal="center" vertical="center" wrapText="1"/>
    </xf>
    <xf numFmtId="16" fontId="17" fillId="5" borderId="126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1" applyFont="1" applyFill="1" applyAlignment="1">
      <alignment horizontal="right" vertical="top" wrapText="1"/>
    </xf>
    <xf numFmtId="0" fontId="6" fillId="0" borderId="0" xfId="1" applyFont="1" applyFill="1" applyAlignment="1">
      <alignment horizontal="right" vertical="center" wrapText="1"/>
    </xf>
    <xf numFmtId="0" fontId="36" fillId="0" borderId="0" xfId="1" applyFont="1" applyFill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5" fillId="0" borderId="0" xfId="1" applyFont="1" applyFill="1" applyAlignment="1">
      <alignment horizontal="left" vertical="top" wrapText="1"/>
    </xf>
    <xf numFmtId="0" fontId="5" fillId="0" borderId="136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horizontal="left" vertical="center" wrapText="1"/>
    </xf>
    <xf numFmtId="0" fontId="5" fillId="0" borderId="136" xfId="1" applyFont="1" applyFill="1" applyBorder="1" applyAlignment="1">
      <alignment horizontal="left" vertical="center" wrapText="1"/>
    </xf>
    <xf numFmtId="167" fontId="4" fillId="5" borderId="134" xfId="1" applyNumberFormat="1" applyFont="1" applyFill="1" applyBorder="1" applyAlignment="1">
      <alignment horizontal="left" vertical="center" wrapText="1"/>
    </xf>
    <xf numFmtId="167" fontId="4" fillId="5" borderId="25" xfId="1" applyNumberFormat="1" applyFont="1" applyFill="1" applyBorder="1" applyAlignment="1">
      <alignment horizontal="left" vertical="center" wrapText="1"/>
    </xf>
    <xf numFmtId="167" fontId="4" fillId="5" borderId="63" xfId="1" applyNumberFormat="1" applyFont="1" applyFill="1" applyBorder="1" applyAlignment="1">
      <alignment horizontal="left" vertical="center" wrapText="1"/>
    </xf>
    <xf numFmtId="0" fontId="15" fillId="0" borderId="25" xfId="1" applyFont="1" applyFill="1" applyBorder="1" applyAlignment="1">
      <alignment horizontal="center" vertical="center" wrapText="1"/>
    </xf>
    <xf numFmtId="167" fontId="4" fillId="5" borderId="126" xfId="1" applyNumberFormat="1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167" fontId="4" fillId="5" borderId="130" xfId="1" applyNumberFormat="1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horizontal="center" vertical="center" wrapText="1"/>
    </xf>
    <xf numFmtId="0" fontId="4" fillId="10" borderId="16" xfId="1" applyFont="1" applyFill="1" applyBorder="1" applyAlignment="1">
      <alignment horizontal="left" vertical="center" wrapText="1"/>
    </xf>
    <xf numFmtId="0" fontId="4" fillId="10" borderId="7" xfId="1" applyFont="1" applyFill="1" applyBorder="1" applyAlignment="1">
      <alignment horizontal="left" vertical="center" wrapText="1"/>
    </xf>
    <xf numFmtId="0" fontId="4" fillId="10" borderId="25" xfId="1" applyFont="1" applyFill="1" applyBorder="1" applyAlignment="1">
      <alignment horizontal="left" vertical="center" wrapText="1"/>
    </xf>
    <xf numFmtId="0" fontId="4" fillId="0" borderId="37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167" fontId="4" fillId="5" borderId="76" xfId="1" applyNumberFormat="1" applyFont="1" applyFill="1" applyBorder="1" applyAlignment="1">
      <alignment horizontal="left" vertical="center" wrapText="1"/>
    </xf>
    <xf numFmtId="167" fontId="4" fillId="5" borderId="124" xfId="1" applyNumberFormat="1" applyFont="1" applyFill="1" applyBorder="1" applyAlignment="1">
      <alignment horizontal="left" vertical="center" wrapText="1"/>
    </xf>
    <xf numFmtId="167" fontId="4" fillId="5" borderId="130" xfId="1" applyNumberFormat="1" applyFont="1" applyFill="1" applyBorder="1" applyAlignment="1">
      <alignment horizontal="left" vertical="center" wrapText="1"/>
    </xf>
    <xf numFmtId="167" fontId="4" fillId="5" borderId="40" xfId="1" applyNumberFormat="1" applyFont="1" applyFill="1" applyBorder="1" applyAlignment="1">
      <alignment horizontal="left" vertical="center" wrapText="1"/>
    </xf>
    <xf numFmtId="167" fontId="4" fillId="5" borderId="2" xfId="1" applyNumberFormat="1" applyFont="1" applyFill="1" applyBorder="1" applyAlignment="1">
      <alignment horizontal="left" vertical="center" wrapText="1"/>
    </xf>
    <xf numFmtId="167" fontId="4" fillId="5" borderId="63" xfId="1" applyNumberFormat="1" applyFont="1" applyFill="1" applyBorder="1" applyAlignment="1">
      <alignment horizontal="center" vertical="center" wrapText="1"/>
    </xf>
    <xf numFmtId="167" fontId="4" fillId="5" borderId="134" xfId="1" applyNumberFormat="1" applyFont="1" applyFill="1" applyBorder="1" applyAlignment="1">
      <alignment horizontal="center" vertical="center" wrapText="1"/>
    </xf>
    <xf numFmtId="3" fontId="8" fillId="0" borderId="125" xfId="1" applyNumberFormat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textRotation="90" wrapText="1"/>
    </xf>
    <xf numFmtId="167" fontId="19" fillId="30" borderId="82" xfId="1" applyNumberFormat="1" applyFont="1" applyFill="1" applyBorder="1" applyAlignment="1">
      <alignment horizontal="left" vertical="center" wrapText="1"/>
    </xf>
    <xf numFmtId="167" fontId="19" fillId="30" borderId="72" xfId="1" applyNumberFormat="1" applyFont="1" applyFill="1" applyBorder="1" applyAlignment="1">
      <alignment horizontal="left" vertical="center" wrapText="1"/>
    </xf>
    <xf numFmtId="167" fontId="19" fillId="30" borderId="87" xfId="1" applyNumberFormat="1" applyFont="1" applyFill="1" applyBorder="1" applyAlignment="1">
      <alignment horizontal="left" vertical="center" wrapText="1"/>
    </xf>
    <xf numFmtId="167" fontId="19" fillId="34" borderId="82" xfId="1" applyNumberFormat="1" applyFont="1" applyFill="1" applyBorder="1" applyAlignment="1">
      <alignment horizontal="left" vertical="center" wrapText="1"/>
    </xf>
    <xf numFmtId="167" fontId="19" fillId="34" borderId="72" xfId="1" applyNumberFormat="1" applyFont="1" applyFill="1" applyBorder="1" applyAlignment="1">
      <alignment horizontal="left" vertical="center" wrapText="1"/>
    </xf>
    <xf numFmtId="167" fontId="19" fillId="34" borderId="87" xfId="1" applyNumberFormat="1" applyFont="1" applyFill="1" applyBorder="1" applyAlignment="1">
      <alignment horizontal="left" vertical="center" wrapText="1"/>
    </xf>
    <xf numFmtId="49" fontId="19" fillId="30" borderId="82" xfId="1" applyNumberFormat="1" applyFont="1" applyFill="1" applyBorder="1" applyAlignment="1">
      <alignment horizontal="left" vertical="center" wrapText="1"/>
    </xf>
    <xf numFmtId="49" fontId="19" fillId="30" borderId="72" xfId="1" applyNumberFormat="1" applyFont="1" applyFill="1" applyBorder="1" applyAlignment="1">
      <alignment horizontal="left" vertical="center" wrapText="1"/>
    </xf>
    <xf numFmtId="49" fontId="19" fillId="30" borderId="87" xfId="1" applyNumberFormat="1" applyFont="1" applyFill="1" applyBorder="1" applyAlignment="1">
      <alignment horizontal="left" vertical="center" wrapText="1"/>
    </xf>
    <xf numFmtId="0" fontId="4" fillId="0" borderId="85" xfId="1" applyFont="1" applyFill="1" applyBorder="1" applyAlignment="1">
      <alignment horizontal="left" vertical="center" wrapText="1"/>
    </xf>
    <xf numFmtId="0" fontId="4" fillId="0" borderId="63" xfId="1" applyFont="1" applyFill="1" applyBorder="1" applyAlignment="1">
      <alignment horizontal="left" vertical="center" wrapText="1"/>
    </xf>
    <xf numFmtId="167" fontId="4" fillId="0" borderId="42" xfId="1" applyNumberFormat="1" applyFont="1" applyFill="1" applyBorder="1" applyAlignment="1">
      <alignment horizontal="left" vertical="center" wrapText="1"/>
    </xf>
    <xf numFmtId="167" fontId="4" fillId="0" borderId="25" xfId="1" applyNumberFormat="1" applyFont="1" applyFill="1" applyBorder="1" applyAlignment="1">
      <alignment horizontal="left" vertical="center" wrapText="1"/>
    </xf>
    <xf numFmtId="167" fontId="4" fillId="5" borderId="124" xfId="1" applyNumberFormat="1" applyFont="1" applyFill="1" applyBorder="1" applyAlignment="1">
      <alignment horizontal="center" vertical="center" wrapText="1"/>
    </xf>
    <xf numFmtId="49" fontId="19" fillId="34" borderId="82" xfId="1" applyNumberFormat="1" applyFont="1" applyFill="1" applyBorder="1" applyAlignment="1">
      <alignment horizontal="left" vertical="center" wrapText="1"/>
    </xf>
    <xf numFmtId="49" fontId="19" fillId="34" borderId="72" xfId="1" applyNumberFormat="1" applyFont="1" applyFill="1" applyBorder="1" applyAlignment="1">
      <alignment horizontal="left" vertical="center" wrapText="1"/>
    </xf>
    <xf numFmtId="49" fontId="19" fillId="34" borderId="87" xfId="1" applyNumberFormat="1" applyFont="1" applyFill="1" applyBorder="1" applyAlignment="1">
      <alignment horizontal="left" vertical="center" wrapText="1"/>
    </xf>
    <xf numFmtId="166" fontId="19" fillId="35" borderId="135" xfId="1" applyNumberFormat="1" applyFont="1" applyFill="1" applyBorder="1" applyAlignment="1">
      <alignment horizontal="left" vertical="center"/>
    </xf>
    <xf numFmtId="166" fontId="19" fillId="35" borderId="137" xfId="1" applyNumberFormat="1" applyFont="1" applyFill="1" applyBorder="1" applyAlignment="1">
      <alignment horizontal="left" vertical="center"/>
    </xf>
    <xf numFmtId="166" fontId="19" fillId="35" borderId="132" xfId="1" applyNumberFormat="1" applyFont="1" applyFill="1" applyBorder="1" applyAlignment="1">
      <alignment horizontal="left" vertical="center"/>
    </xf>
    <xf numFmtId="167" fontId="4" fillId="5" borderId="37" xfId="1" applyNumberFormat="1" applyFont="1" applyFill="1" applyBorder="1" applyAlignment="1">
      <alignment horizontal="left" vertical="center" wrapText="1"/>
    </xf>
    <xf numFmtId="167" fontId="4" fillId="0" borderId="134" xfId="1" applyNumberFormat="1" applyFont="1" applyFill="1" applyBorder="1" applyAlignment="1">
      <alignment horizontal="left" vertical="center" wrapText="1"/>
    </xf>
    <xf numFmtId="167" fontId="4" fillId="0" borderId="63" xfId="1" applyNumberFormat="1" applyFont="1" applyFill="1" applyBorder="1" applyAlignment="1">
      <alignment horizontal="left" vertical="center" wrapText="1"/>
    </xf>
    <xf numFmtId="0" fontId="41" fillId="0" borderId="0" xfId="1" applyFont="1" applyFill="1" applyAlignment="1">
      <alignment horizontal="center" vertical="center" wrapText="1"/>
    </xf>
    <xf numFmtId="0" fontId="18" fillId="0" borderId="114" xfId="1" applyFont="1" applyFill="1" applyBorder="1" applyAlignment="1">
      <alignment horizontal="center" vertical="center" wrapText="1"/>
    </xf>
    <xf numFmtId="0" fontId="18" fillId="0" borderId="25" xfId="1" applyFont="1" applyFill="1" applyBorder="1" applyAlignment="1">
      <alignment horizontal="center" vertical="center" wrapText="1"/>
    </xf>
    <xf numFmtId="0" fontId="18" fillId="0" borderId="63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textRotation="90" wrapText="1"/>
    </xf>
    <xf numFmtId="0" fontId="18" fillId="0" borderId="1" xfId="1" applyFont="1" applyFill="1" applyBorder="1" applyAlignment="1">
      <alignment horizontal="left" vertical="center" wrapText="1"/>
    </xf>
    <xf numFmtId="0" fontId="19" fillId="17" borderId="122" xfId="1" applyFont="1" applyFill="1" applyBorder="1" applyAlignment="1">
      <alignment horizontal="left" vertical="center" wrapText="1"/>
    </xf>
    <xf numFmtId="0" fontId="8" fillId="2" borderId="125" xfId="1" applyFont="1" applyFill="1" applyBorder="1" applyAlignment="1">
      <alignment horizontal="center" vertical="center" wrapText="1"/>
    </xf>
    <xf numFmtId="49" fontId="19" fillId="22" borderId="71" xfId="1" applyNumberFormat="1" applyFont="1" applyFill="1" applyBorder="1" applyAlignment="1">
      <alignment horizontal="left" vertical="center" wrapText="1"/>
    </xf>
    <xf numFmtId="49" fontId="19" fillId="22" borderId="72" xfId="1" applyNumberFormat="1" applyFont="1" applyFill="1" applyBorder="1" applyAlignment="1">
      <alignment horizontal="left" vertical="center" wrapText="1"/>
    </xf>
    <xf numFmtId="49" fontId="19" fillId="22" borderId="69" xfId="1" applyNumberFormat="1" applyFont="1" applyFill="1" applyBorder="1" applyAlignment="1">
      <alignment horizontal="left" vertical="center" wrapText="1"/>
    </xf>
    <xf numFmtId="0" fontId="4" fillId="14" borderId="16" xfId="1" applyFont="1" applyFill="1" applyBorder="1" applyAlignment="1">
      <alignment horizontal="left" vertical="center" wrapText="1"/>
    </xf>
    <xf numFmtId="0" fontId="4" fillId="14" borderId="7" xfId="1" applyFont="1" applyFill="1" applyBorder="1" applyAlignment="1">
      <alignment horizontal="left" vertical="center" wrapText="1"/>
    </xf>
    <xf numFmtId="0" fontId="4" fillId="14" borderId="25" xfId="1" applyFont="1" applyFill="1" applyBorder="1" applyAlignment="1">
      <alignment horizontal="left" vertical="center" wrapText="1"/>
    </xf>
    <xf numFmtId="49" fontId="19" fillId="22" borderId="3" xfId="1" applyNumberFormat="1" applyFont="1" applyFill="1" applyBorder="1" applyAlignment="1">
      <alignment horizontal="left" vertical="center" wrapText="1"/>
    </xf>
    <xf numFmtId="49" fontId="19" fillId="22" borderId="5" xfId="1" applyNumberFormat="1" applyFont="1" applyFill="1" applyBorder="1" applyAlignment="1">
      <alignment horizontal="left" vertical="center" wrapText="1"/>
    </xf>
    <xf numFmtId="49" fontId="19" fillId="22" borderId="6" xfId="1" applyNumberFormat="1" applyFont="1" applyFill="1" applyBorder="1" applyAlignment="1">
      <alignment horizontal="left" vertical="center" wrapText="1"/>
    </xf>
    <xf numFmtId="0" fontId="4" fillId="15" borderId="99" xfId="1" applyFont="1" applyFill="1" applyBorder="1" applyAlignment="1">
      <alignment horizontal="left" vertical="center" wrapText="1"/>
    </xf>
    <xf numFmtId="0" fontId="4" fillId="15" borderId="25" xfId="1" applyFont="1" applyFill="1" applyBorder="1" applyAlignment="1">
      <alignment horizontal="left" vertical="center" wrapText="1"/>
    </xf>
    <xf numFmtId="0" fontId="4" fillId="15" borderId="63" xfId="1" applyFont="1" applyFill="1" applyBorder="1" applyAlignment="1">
      <alignment horizontal="left" vertical="center" wrapText="1"/>
    </xf>
    <xf numFmtId="0" fontId="4" fillId="13" borderId="16" xfId="1" applyFont="1" applyFill="1" applyBorder="1" applyAlignment="1">
      <alignment horizontal="left" vertical="center" wrapText="1"/>
    </xf>
    <xf numFmtId="0" fontId="4" fillId="13" borderId="7" xfId="1" applyFont="1" applyFill="1" applyBorder="1" applyAlignment="1">
      <alignment horizontal="left" vertical="center" wrapText="1"/>
    </xf>
    <xf numFmtId="0" fontId="4" fillId="8" borderId="16" xfId="1" applyFont="1" applyFill="1" applyBorder="1" applyAlignment="1">
      <alignment horizontal="left" vertical="center" wrapText="1"/>
    </xf>
    <xf numFmtId="0" fontId="4" fillId="8" borderId="7" xfId="1" applyFont="1" applyFill="1" applyBorder="1" applyAlignment="1">
      <alignment horizontal="left" vertical="center" wrapText="1"/>
    </xf>
    <xf numFmtId="0" fontId="4" fillId="8" borderId="25" xfId="1" applyFont="1" applyFill="1" applyBorder="1" applyAlignment="1">
      <alignment horizontal="left" vertical="center" wrapText="1"/>
    </xf>
    <xf numFmtId="49" fontId="19" fillId="33" borderId="27" xfId="1" applyNumberFormat="1" applyFont="1" applyFill="1" applyBorder="1" applyAlignment="1">
      <alignment horizontal="left" vertical="top" wrapText="1"/>
    </xf>
    <xf numFmtId="49" fontId="19" fillId="33" borderId="23" xfId="1" applyNumberFormat="1" applyFont="1" applyFill="1" applyBorder="1" applyAlignment="1">
      <alignment horizontal="left" vertical="top" wrapText="1"/>
    </xf>
    <xf numFmtId="49" fontId="19" fillId="33" borderId="29" xfId="1" applyNumberFormat="1" applyFont="1" applyFill="1" applyBorder="1" applyAlignment="1">
      <alignment horizontal="left" vertical="top" wrapText="1"/>
    </xf>
    <xf numFmtId="3" fontId="19" fillId="19" borderId="3" xfId="1" applyNumberFormat="1" applyFont="1" applyFill="1" applyBorder="1" applyAlignment="1">
      <alignment horizontal="left" vertical="center" wrapText="1"/>
    </xf>
    <xf numFmtId="3" fontId="19" fillId="19" borderId="5" xfId="1" applyNumberFormat="1" applyFont="1" applyFill="1" applyBorder="1" applyAlignment="1">
      <alignment horizontal="left" vertical="center" wrapText="1"/>
    </xf>
    <xf numFmtId="3" fontId="19" fillId="19" borderId="6" xfId="1" applyNumberFormat="1" applyFont="1" applyFill="1" applyBorder="1" applyAlignment="1">
      <alignment horizontal="left" vertical="center" wrapText="1"/>
    </xf>
    <xf numFmtId="0" fontId="19" fillId="22" borderId="3" xfId="1" applyFont="1" applyFill="1" applyBorder="1" applyAlignment="1">
      <alignment horizontal="left" vertical="center" wrapText="1"/>
    </xf>
    <xf numFmtId="0" fontId="19" fillId="22" borderId="5" xfId="1" applyFont="1" applyFill="1" applyBorder="1" applyAlignment="1">
      <alignment horizontal="left" vertical="center" wrapText="1"/>
    </xf>
    <xf numFmtId="0" fontId="19" fillId="22" borderId="6" xfId="1" applyFont="1" applyFill="1" applyBorder="1" applyAlignment="1">
      <alignment horizontal="left" vertical="center" wrapText="1"/>
    </xf>
    <xf numFmtId="0" fontId="4" fillId="11" borderId="80" xfId="1" applyFont="1" applyFill="1" applyBorder="1" applyAlignment="1">
      <alignment horizontal="left" vertical="center" wrapText="1"/>
    </xf>
    <xf numFmtId="0" fontId="4" fillId="11" borderId="25" xfId="1" applyFont="1" applyFill="1" applyBorder="1" applyAlignment="1">
      <alignment horizontal="left" vertical="center" wrapText="1"/>
    </xf>
    <xf numFmtId="0" fontId="4" fillId="12" borderId="16" xfId="1" applyFont="1" applyFill="1" applyBorder="1" applyAlignment="1">
      <alignment horizontal="left" vertical="center" wrapText="1"/>
    </xf>
    <xf numFmtId="0" fontId="4" fillId="12" borderId="7" xfId="1" applyFont="1" applyFill="1" applyBorder="1" applyAlignment="1">
      <alignment horizontal="left" vertical="center" wrapText="1"/>
    </xf>
    <xf numFmtId="0" fontId="4" fillId="12" borderId="25" xfId="1" applyFont="1" applyFill="1" applyBorder="1" applyAlignment="1">
      <alignment horizontal="left" vertical="center" wrapText="1"/>
    </xf>
    <xf numFmtId="3" fontId="19" fillId="9" borderId="9" xfId="1" applyNumberFormat="1" applyFont="1" applyFill="1" applyBorder="1" applyAlignment="1">
      <alignment horizontal="left" vertical="center" wrapText="1"/>
    </xf>
    <xf numFmtId="3" fontId="19" fillId="9" borderId="67" xfId="1" applyNumberFormat="1" applyFont="1" applyFill="1" applyBorder="1" applyAlignment="1">
      <alignment horizontal="left" vertical="center" wrapText="1"/>
    </xf>
    <xf numFmtId="3" fontId="19" fillId="9" borderId="74" xfId="1" applyNumberFormat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left" vertical="center" wrapText="1"/>
    </xf>
    <xf numFmtId="3" fontId="19" fillId="9" borderId="122" xfId="1" applyNumberFormat="1" applyFont="1" applyFill="1" applyBorder="1" applyAlignment="1">
      <alignment horizontal="left" vertical="center" wrapText="1"/>
    </xf>
    <xf numFmtId="3" fontId="19" fillId="9" borderId="3" xfId="1" applyNumberFormat="1" applyFont="1" applyFill="1" applyBorder="1" applyAlignment="1">
      <alignment horizontal="left" vertical="center" wrapText="1"/>
    </xf>
    <xf numFmtId="3" fontId="19" fillId="9" borderId="5" xfId="1" applyNumberFormat="1" applyFont="1" applyFill="1" applyBorder="1" applyAlignment="1">
      <alignment horizontal="left" vertical="center" wrapText="1"/>
    </xf>
    <xf numFmtId="3" fontId="19" fillId="9" borderId="6" xfId="1" applyNumberFormat="1" applyFont="1" applyFill="1" applyBorder="1" applyAlignment="1">
      <alignment horizontal="left" vertical="center" wrapText="1"/>
    </xf>
    <xf numFmtId="3" fontId="19" fillId="17" borderId="3" xfId="1" applyNumberFormat="1" applyFont="1" applyFill="1" applyBorder="1" applyAlignment="1">
      <alignment horizontal="left" vertical="center" wrapText="1"/>
    </xf>
    <xf numFmtId="3" fontId="19" fillId="17" borderId="5" xfId="1" applyNumberFormat="1" applyFont="1" applyFill="1" applyBorder="1" applyAlignment="1">
      <alignment horizontal="left" vertical="center" wrapText="1"/>
    </xf>
    <xf numFmtId="3" fontId="19" fillId="17" borderId="6" xfId="1" applyNumberFormat="1" applyFont="1" applyFill="1" applyBorder="1" applyAlignment="1">
      <alignment horizontal="left" vertical="center" wrapText="1"/>
    </xf>
    <xf numFmtId="3" fontId="19" fillId="36" borderId="1" xfId="1" applyNumberFormat="1" applyFont="1" applyFill="1" applyBorder="1" applyAlignment="1">
      <alignment horizontal="left" vertical="center" wrapText="1"/>
    </xf>
    <xf numFmtId="0" fontId="4" fillId="0" borderId="130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49" fontId="19" fillId="32" borderId="18" xfId="1" applyNumberFormat="1" applyFont="1" applyFill="1" applyBorder="1" applyAlignment="1">
      <alignment horizontal="left" vertical="center" wrapText="1"/>
    </xf>
    <xf numFmtId="49" fontId="19" fillId="32" borderId="19" xfId="1" applyNumberFormat="1" applyFont="1" applyFill="1" applyBorder="1" applyAlignment="1">
      <alignment horizontal="left" vertical="center" wrapText="1"/>
    </xf>
    <xf numFmtId="49" fontId="19" fillId="31" borderId="82" xfId="1" applyNumberFormat="1" applyFont="1" applyFill="1" applyBorder="1" applyAlignment="1">
      <alignment horizontal="left" vertical="center" wrapText="1"/>
    </xf>
    <xf numFmtId="49" fontId="19" fillId="31" borderId="72" xfId="1" applyNumberFormat="1" applyFont="1" applyFill="1" applyBorder="1" applyAlignment="1">
      <alignment horizontal="left" vertical="center" wrapText="1"/>
    </xf>
    <xf numFmtId="49" fontId="19" fillId="31" borderId="87" xfId="1" applyNumberFormat="1" applyFont="1" applyFill="1" applyBorder="1" applyAlignment="1">
      <alignment horizontal="left" vertical="center" wrapText="1"/>
    </xf>
    <xf numFmtId="0" fontId="15" fillId="8" borderId="126" xfId="1" applyFont="1" applyFill="1" applyBorder="1" applyAlignment="1">
      <alignment horizontal="left" vertical="center" wrapText="1"/>
    </xf>
    <xf numFmtId="0" fontId="19" fillId="9" borderId="9" xfId="1" applyFont="1" applyFill="1" applyBorder="1" applyAlignment="1">
      <alignment horizontal="left" vertical="center"/>
    </xf>
    <xf numFmtId="0" fontId="19" fillId="9" borderId="67" xfId="1" applyFont="1" applyFill="1" applyBorder="1" applyAlignment="1">
      <alignment horizontal="left" vertical="center"/>
    </xf>
    <xf numFmtId="0" fontId="19" fillId="9" borderId="74" xfId="1" applyFont="1" applyFill="1" applyBorder="1" applyAlignment="1">
      <alignment horizontal="left" vertical="center"/>
    </xf>
    <xf numFmtId="3" fontId="19" fillId="31" borderId="82" xfId="1" applyNumberFormat="1" applyFont="1" applyFill="1" applyBorder="1" applyAlignment="1">
      <alignment horizontal="left" vertical="center" wrapText="1"/>
    </xf>
    <xf numFmtId="3" fontId="19" fillId="31" borderId="72" xfId="1" applyNumberFormat="1" applyFont="1" applyFill="1" applyBorder="1" applyAlignment="1">
      <alignment horizontal="left" vertical="center" wrapText="1"/>
    </xf>
    <xf numFmtId="3" fontId="19" fillId="31" borderId="87" xfId="1" applyNumberFormat="1" applyFont="1" applyFill="1" applyBorder="1" applyAlignment="1">
      <alignment horizontal="left" vertical="center" wrapText="1"/>
    </xf>
    <xf numFmtId="0" fontId="4" fillId="10" borderId="2" xfId="1" applyFont="1" applyFill="1" applyBorder="1" applyAlignment="1">
      <alignment horizontal="left" vertical="center" wrapText="1"/>
    </xf>
    <xf numFmtId="0" fontId="4" fillId="0" borderId="134" xfId="1" applyFont="1" applyFill="1" applyBorder="1" applyAlignment="1">
      <alignment horizontal="left" vertical="center" wrapText="1"/>
    </xf>
    <xf numFmtId="49" fontId="19" fillId="33" borderId="128" xfId="1" applyNumberFormat="1" applyFont="1" applyFill="1" applyBorder="1" applyAlignment="1">
      <alignment horizontal="left" vertical="center" wrapText="1"/>
    </xf>
    <xf numFmtId="49" fontId="19" fillId="33" borderId="129" xfId="1" applyNumberFormat="1" applyFont="1" applyFill="1" applyBorder="1" applyAlignment="1">
      <alignment horizontal="left" vertical="center" wrapText="1"/>
    </xf>
    <xf numFmtId="49" fontId="19" fillId="33" borderId="127" xfId="1" applyNumberFormat="1" applyFont="1" applyFill="1" applyBorder="1" applyAlignment="1">
      <alignment horizontal="left" vertical="center" wrapText="1"/>
    </xf>
    <xf numFmtId="0" fontId="15" fillId="10" borderId="130" xfId="1" applyFont="1" applyFill="1" applyBorder="1" applyAlignment="1">
      <alignment horizontal="left" vertical="center" wrapText="1"/>
    </xf>
    <xf numFmtId="0" fontId="15" fillId="10" borderId="25" xfId="1" applyFont="1" applyFill="1" applyBorder="1" applyAlignment="1">
      <alignment horizontal="left" vertical="center" wrapText="1"/>
    </xf>
    <xf numFmtId="0" fontId="15" fillId="10" borderId="63" xfId="1" applyFont="1" applyFill="1" applyBorder="1" applyAlignment="1">
      <alignment horizontal="left" vertical="center" wrapText="1"/>
    </xf>
    <xf numFmtId="0" fontId="15" fillId="0" borderId="130" xfId="1" applyFont="1" applyFill="1" applyBorder="1" applyAlignment="1">
      <alignment horizontal="left" vertical="center" wrapText="1"/>
    </xf>
    <xf numFmtId="0" fontId="15" fillId="0" borderId="25" xfId="1" applyFont="1" applyFill="1" applyBorder="1" applyAlignment="1">
      <alignment horizontal="left" vertical="center" wrapText="1"/>
    </xf>
    <xf numFmtId="0" fontId="15" fillId="0" borderId="63" xfId="1" applyFont="1" applyFill="1" applyBorder="1" applyAlignment="1">
      <alignment horizontal="left" vertical="center" wrapText="1"/>
    </xf>
    <xf numFmtId="0" fontId="19" fillId="0" borderId="16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8" fillId="2" borderId="16" xfId="1" applyFont="1" applyFill="1" applyBorder="1" applyAlignment="1">
      <alignment horizontal="center" vertical="center" textRotation="90" wrapText="1"/>
    </xf>
    <xf numFmtId="0" fontId="18" fillId="2" borderId="7" xfId="1" applyFont="1" applyFill="1" applyBorder="1" applyAlignment="1">
      <alignment horizontal="center" vertical="center" textRotation="90" wrapText="1"/>
    </xf>
    <xf numFmtId="0" fontId="18" fillId="2" borderId="2" xfId="1" applyFont="1" applyFill="1" applyBorder="1" applyAlignment="1">
      <alignment horizontal="center" vertical="center" textRotation="90" wrapText="1"/>
    </xf>
    <xf numFmtId="0" fontId="19" fillId="2" borderId="16" xfId="1" applyFont="1" applyFill="1" applyBorder="1" applyAlignment="1">
      <alignment horizontal="center" vertical="center" textRotation="90" wrapText="1"/>
    </xf>
    <xf numFmtId="0" fontId="19" fillId="2" borderId="7" xfId="1" applyFont="1" applyFill="1" applyBorder="1" applyAlignment="1">
      <alignment horizontal="center" vertical="center" textRotation="90" wrapText="1"/>
    </xf>
    <xf numFmtId="0" fontId="19" fillId="2" borderId="2" xfId="1" applyFont="1" applyFill="1" applyBorder="1" applyAlignment="1">
      <alignment horizontal="center" vertical="center" textRotation="90" wrapText="1"/>
    </xf>
    <xf numFmtId="0" fontId="9" fillId="2" borderId="119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left" vertical="center" wrapText="1"/>
    </xf>
    <xf numFmtId="0" fontId="8" fillId="2" borderId="89" xfId="1" applyFont="1" applyFill="1" applyBorder="1" applyAlignment="1">
      <alignment horizontal="center" vertical="center" wrapText="1"/>
    </xf>
    <xf numFmtId="49" fontId="19" fillId="3" borderId="82" xfId="1" applyNumberFormat="1" applyFont="1" applyFill="1" applyBorder="1" applyAlignment="1">
      <alignment horizontal="left" vertical="center" wrapText="1"/>
    </xf>
    <xf numFmtId="49" fontId="19" fillId="3" borderId="72" xfId="1" applyNumberFormat="1" applyFont="1" applyFill="1" applyBorder="1" applyAlignment="1">
      <alignment horizontal="left" vertical="center" wrapText="1"/>
    </xf>
    <xf numFmtId="49" fontId="19" fillId="3" borderId="87" xfId="1" applyNumberFormat="1" applyFont="1" applyFill="1" applyBorder="1" applyAlignment="1">
      <alignment horizontal="left" vertical="center" wrapText="1"/>
    </xf>
    <xf numFmtId="0" fontId="4" fillId="15" borderId="16" xfId="1" applyFont="1" applyFill="1" applyBorder="1" applyAlignment="1">
      <alignment horizontal="left" vertical="center" wrapText="1"/>
    </xf>
    <xf numFmtId="0" fontId="4" fillId="15" borderId="7" xfId="1" applyFont="1" applyFill="1" applyBorder="1" applyAlignment="1">
      <alignment horizontal="left" vertical="center" wrapText="1"/>
    </xf>
    <xf numFmtId="0" fontId="4" fillId="13" borderId="25" xfId="1" applyFont="1" applyFill="1" applyBorder="1" applyAlignment="1">
      <alignment horizontal="left" vertical="center" wrapText="1"/>
    </xf>
    <xf numFmtId="3" fontId="19" fillId="20" borderId="82" xfId="1" applyNumberFormat="1" applyFont="1" applyFill="1" applyBorder="1" applyAlignment="1">
      <alignment horizontal="left" vertical="center" wrapText="1"/>
    </xf>
    <xf numFmtId="3" fontId="19" fillId="20" borderId="72" xfId="1" applyNumberFormat="1" applyFont="1" applyFill="1" applyBorder="1" applyAlignment="1">
      <alignment horizontal="left" vertical="center" wrapText="1"/>
    </xf>
    <xf numFmtId="3" fontId="19" fillId="20" borderId="87" xfId="1" applyNumberFormat="1" applyFont="1" applyFill="1" applyBorder="1" applyAlignment="1">
      <alignment horizontal="left" vertical="center" wrapText="1"/>
    </xf>
    <xf numFmtId="0" fontId="19" fillId="3" borderId="82" xfId="1" applyFont="1" applyFill="1" applyBorder="1" applyAlignment="1">
      <alignment horizontal="left" vertical="center" wrapText="1"/>
    </xf>
    <xf numFmtId="0" fontId="19" fillId="3" borderId="72" xfId="1" applyFont="1" applyFill="1" applyBorder="1" applyAlignment="1">
      <alignment horizontal="left" vertical="center" wrapText="1"/>
    </xf>
    <xf numFmtId="0" fontId="19" fillId="3" borderId="87" xfId="1" applyFont="1" applyFill="1" applyBorder="1" applyAlignment="1">
      <alignment horizontal="left" vertical="center" wrapText="1"/>
    </xf>
    <xf numFmtId="0" fontId="4" fillId="11" borderId="16" xfId="1" applyFont="1" applyFill="1" applyBorder="1" applyAlignment="1">
      <alignment horizontal="left" vertical="center" wrapText="1"/>
    </xf>
    <xf numFmtId="0" fontId="4" fillId="11" borderId="7" xfId="1" applyFont="1" applyFill="1" applyBorder="1" applyAlignment="1">
      <alignment horizontal="left" vertical="center" wrapText="1"/>
    </xf>
    <xf numFmtId="49" fontId="19" fillId="19" borderId="82" xfId="1" applyNumberFormat="1" applyFont="1" applyFill="1" applyBorder="1" applyAlignment="1">
      <alignment horizontal="left" vertical="center" wrapText="1"/>
    </xf>
    <xf numFmtId="49" fontId="19" fillId="19" borderId="72" xfId="1" applyNumberFormat="1" applyFont="1" applyFill="1" applyBorder="1" applyAlignment="1">
      <alignment horizontal="left" vertical="center" wrapText="1"/>
    </xf>
    <xf numFmtId="49" fontId="19" fillId="19" borderId="87" xfId="1" applyNumberFormat="1" applyFont="1" applyFill="1" applyBorder="1" applyAlignment="1">
      <alignment horizontal="left" vertical="center" wrapText="1"/>
    </xf>
    <xf numFmtId="3" fontId="19" fillId="20" borderId="92" xfId="1" applyNumberFormat="1" applyFont="1" applyFill="1" applyBorder="1" applyAlignment="1">
      <alignment horizontal="left" vertical="center" wrapText="1"/>
    </xf>
    <xf numFmtId="3" fontId="19" fillId="20" borderId="93" xfId="1" applyNumberFormat="1" applyFont="1" applyFill="1" applyBorder="1" applyAlignment="1">
      <alignment horizontal="left" vertical="center" wrapText="1"/>
    </xf>
    <xf numFmtId="3" fontId="19" fillId="20" borderId="94" xfId="1" applyNumberFormat="1" applyFont="1" applyFill="1" applyBorder="1" applyAlignment="1">
      <alignment horizontal="left" vertical="center" wrapText="1"/>
    </xf>
    <xf numFmtId="0" fontId="4" fillId="0" borderId="81" xfId="1" applyFont="1" applyFill="1" applyBorder="1" applyAlignment="1">
      <alignment horizontal="left" vertical="center" wrapText="1"/>
    </xf>
    <xf numFmtId="0" fontId="4" fillId="0" borderId="88" xfId="1" applyFont="1" applyFill="1" applyBorder="1" applyAlignment="1">
      <alignment horizontal="left" vertical="center" wrapText="1"/>
    </xf>
    <xf numFmtId="3" fontId="19" fillId="9" borderId="128" xfId="1" applyNumberFormat="1" applyFont="1" applyFill="1" applyBorder="1" applyAlignment="1">
      <alignment horizontal="left" vertical="center" wrapText="1"/>
    </xf>
    <xf numFmtId="3" fontId="19" fillId="9" borderId="129" xfId="1" applyNumberFormat="1" applyFont="1" applyFill="1" applyBorder="1" applyAlignment="1">
      <alignment horizontal="left" vertical="center" wrapText="1"/>
    </xf>
    <xf numFmtId="3" fontId="19" fillId="9" borderId="127" xfId="1" applyNumberFormat="1" applyFont="1" applyFill="1" applyBorder="1" applyAlignment="1">
      <alignment horizontal="left" vertical="center" wrapText="1"/>
    </xf>
    <xf numFmtId="0" fontId="4" fillId="12" borderId="130" xfId="1" applyFont="1" applyFill="1" applyBorder="1" applyAlignment="1">
      <alignment horizontal="left" vertical="center" wrapText="1"/>
    </xf>
    <xf numFmtId="0" fontId="4" fillId="12" borderId="63" xfId="1" applyFont="1" applyFill="1" applyBorder="1" applyAlignment="1">
      <alignment horizontal="left" vertical="center" wrapText="1"/>
    </xf>
    <xf numFmtId="49" fontId="19" fillId="7" borderId="122" xfId="1" applyNumberFormat="1" applyFont="1" applyFill="1" applyBorder="1" applyAlignment="1">
      <alignment horizontal="left" vertical="center" wrapText="1"/>
    </xf>
    <xf numFmtId="0" fontId="4" fillId="14" borderId="63" xfId="1" applyFont="1" applyFill="1" applyBorder="1" applyAlignment="1">
      <alignment horizontal="left" vertical="center" wrapText="1"/>
    </xf>
    <xf numFmtId="49" fontId="19" fillId="3" borderId="3" xfId="1" applyNumberFormat="1" applyFont="1" applyFill="1" applyBorder="1" applyAlignment="1">
      <alignment horizontal="left" vertical="center" wrapText="1"/>
    </xf>
    <xf numFmtId="49" fontId="19" fillId="3" borderId="5" xfId="1" applyNumberFormat="1" applyFont="1" applyFill="1" applyBorder="1" applyAlignment="1">
      <alignment horizontal="left" vertical="center" wrapText="1"/>
    </xf>
    <xf numFmtId="49" fontId="19" fillId="3" borderId="6" xfId="1" applyNumberFormat="1" applyFont="1" applyFill="1" applyBorder="1" applyAlignment="1">
      <alignment horizontal="left" vertical="center" wrapText="1"/>
    </xf>
    <xf numFmtId="0" fontId="4" fillId="13" borderId="9" xfId="1" applyFont="1" applyFill="1" applyBorder="1" applyAlignment="1">
      <alignment horizontal="left" vertical="center" wrapText="1"/>
    </xf>
    <xf numFmtId="0" fontId="4" fillId="13" borderId="12" xfId="1" applyFont="1" applyFill="1" applyBorder="1" applyAlignment="1">
      <alignment horizontal="left" vertical="center" wrapText="1"/>
    </xf>
    <xf numFmtId="49" fontId="19" fillId="20" borderId="6" xfId="1" applyNumberFormat="1" applyFont="1" applyFill="1" applyBorder="1" applyAlignment="1">
      <alignment horizontal="left" vertical="center" wrapText="1"/>
    </xf>
    <xf numFmtId="49" fontId="19" fillId="20" borderId="1" xfId="1" applyNumberFormat="1" applyFont="1" applyFill="1" applyBorder="1" applyAlignment="1">
      <alignment horizontal="left" vertical="center" wrapText="1"/>
    </xf>
    <xf numFmtId="3" fontId="19" fillId="23" borderId="3" xfId="1" applyNumberFormat="1" applyFont="1" applyFill="1" applyBorder="1" applyAlignment="1">
      <alignment horizontal="left" vertical="center" wrapText="1"/>
    </xf>
    <xf numFmtId="3" fontId="19" fillId="23" borderId="5" xfId="1" applyNumberFormat="1" applyFont="1" applyFill="1" applyBorder="1" applyAlignment="1">
      <alignment horizontal="left" vertical="center" wrapText="1"/>
    </xf>
    <xf numFmtId="3" fontId="19" fillId="23" borderId="6" xfId="1" applyNumberFormat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left" vertical="center" wrapText="1"/>
    </xf>
    <xf numFmtId="0" fontId="19" fillId="3" borderId="5" xfId="1" applyFont="1" applyFill="1" applyBorder="1" applyAlignment="1">
      <alignment horizontal="left" vertical="center" wrapText="1"/>
    </xf>
    <xf numFmtId="0" fontId="19" fillId="3" borderId="6" xfId="1" applyFont="1" applyFill="1" applyBorder="1" applyAlignment="1">
      <alignment horizontal="left" vertical="center" wrapText="1"/>
    </xf>
    <xf numFmtId="3" fontId="19" fillId="7" borderId="113" xfId="1" applyNumberFormat="1" applyFont="1" applyFill="1" applyBorder="1" applyAlignment="1">
      <alignment horizontal="left" vertical="center" wrapText="1"/>
    </xf>
    <xf numFmtId="3" fontId="19" fillId="7" borderId="115" xfId="1" applyNumberFormat="1" applyFont="1" applyFill="1" applyBorder="1" applyAlignment="1">
      <alignment horizontal="left" vertical="center" wrapText="1"/>
    </xf>
    <xf numFmtId="3" fontId="19" fillId="7" borderId="112" xfId="1" applyNumberFormat="1" applyFont="1" applyFill="1" applyBorder="1" applyAlignment="1">
      <alignment horizontal="left" vertical="center" wrapText="1"/>
    </xf>
    <xf numFmtId="0" fontId="15" fillId="10" borderId="16" xfId="1" applyFont="1" applyFill="1" applyBorder="1" applyAlignment="1">
      <alignment horizontal="left" vertical="center" wrapText="1"/>
    </xf>
    <xf numFmtId="0" fontId="15" fillId="10" borderId="7" xfId="1" applyFont="1" applyFill="1" applyBorder="1" applyAlignment="1">
      <alignment horizontal="left" vertical="center" wrapText="1"/>
    </xf>
    <xf numFmtId="0" fontId="15" fillId="10" borderId="2" xfId="1" applyFont="1" applyFill="1" applyBorder="1" applyAlignment="1">
      <alignment horizontal="left" vertical="center" wrapText="1"/>
    </xf>
    <xf numFmtId="3" fontId="19" fillId="23" borderId="82" xfId="1" applyNumberFormat="1" applyFont="1" applyFill="1" applyBorder="1" applyAlignment="1">
      <alignment horizontal="left" vertical="center" wrapText="1"/>
    </xf>
    <xf numFmtId="3" fontId="19" fillId="23" borderId="72" xfId="1" applyNumberFormat="1" applyFont="1" applyFill="1" applyBorder="1" applyAlignment="1">
      <alignment horizontal="left" vertical="center" wrapText="1"/>
    </xf>
    <xf numFmtId="3" fontId="19" fillId="23" borderId="87" xfId="1" applyNumberFormat="1" applyFont="1" applyFill="1" applyBorder="1" applyAlignment="1">
      <alignment horizontal="left" vertical="center" wrapText="1"/>
    </xf>
    <xf numFmtId="3" fontId="19" fillId="19" borderId="82" xfId="1" applyNumberFormat="1" applyFont="1" applyFill="1" applyBorder="1" applyAlignment="1">
      <alignment horizontal="left" vertical="center" wrapText="1"/>
    </xf>
    <xf numFmtId="3" fontId="19" fillId="19" borderId="72" xfId="1" applyNumberFormat="1" applyFont="1" applyFill="1" applyBorder="1" applyAlignment="1">
      <alignment horizontal="left" vertical="center" wrapText="1"/>
    </xf>
    <xf numFmtId="3" fontId="19" fillId="19" borderId="87" xfId="1" applyNumberFormat="1" applyFont="1" applyFill="1" applyBorder="1" applyAlignment="1">
      <alignment horizontal="left" vertical="center" wrapText="1"/>
    </xf>
    <xf numFmtId="3" fontId="19" fillId="21" borderId="82" xfId="1" applyNumberFormat="1" applyFont="1" applyFill="1" applyBorder="1" applyAlignment="1">
      <alignment horizontal="left" vertical="center" wrapText="1"/>
    </xf>
    <xf numFmtId="3" fontId="19" fillId="21" borderId="72" xfId="1" applyNumberFormat="1" applyFont="1" applyFill="1" applyBorder="1" applyAlignment="1">
      <alignment horizontal="left" vertical="center" wrapText="1"/>
    </xf>
    <xf numFmtId="3" fontId="19" fillId="21" borderId="87" xfId="1" applyNumberFormat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0" fontId="6" fillId="0" borderId="25" xfId="1" applyFont="1" applyFill="1" applyBorder="1" applyAlignment="1">
      <alignment horizontal="left" vertical="center" wrapText="1"/>
    </xf>
    <xf numFmtId="49" fontId="19" fillId="7" borderId="128" xfId="0" applyNumberFormat="1" applyFont="1" applyFill="1" applyBorder="1" applyAlignment="1">
      <alignment horizontal="left" vertical="distributed" wrapText="1"/>
    </xf>
    <xf numFmtId="49" fontId="19" fillId="7" borderId="138" xfId="0" applyNumberFormat="1" applyFont="1" applyFill="1" applyBorder="1" applyAlignment="1">
      <alignment horizontal="left" vertical="distributed" wrapText="1"/>
    </xf>
    <xf numFmtId="49" fontId="19" fillId="7" borderId="127" xfId="0" applyNumberFormat="1" applyFont="1" applyFill="1" applyBorder="1" applyAlignment="1">
      <alignment horizontal="left" vertical="distributed" wrapText="1"/>
    </xf>
    <xf numFmtId="3" fontId="19" fillId="17" borderId="82" xfId="1" applyNumberFormat="1" applyFont="1" applyFill="1" applyBorder="1" applyAlignment="1">
      <alignment horizontal="left" vertical="center" wrapText="1"/>
    </xf>
    <xf numFmtId="3" fontId="19" fillId="17" borderId="72" xfId="1" applyNumberFormat="1" applyFont="1" applyFill="1" applyBorder="1" applyAlignment="1">
      <alignment horizontal="left" vertical="center" wrapText="1"/>
    </xf>
    <xf numFmtId="3" fontId="19" fillId="17" borderId="87" xfId="1" applyNumberFormat="1" applyFont="1" applyFill="1" applyBorder="1" applyAlignment="1">
      <alignment horizontal="left" vertical="center" wrapText="1"/>
    </xf>
    <xf numFmtId="3" fontId="10" fillId="0" borderId="16" xfId="1" applyNumberFormat="1" applyFont="1" applyFill="1" applyBorder="1" applyAlignment="1">
      <alignment horizontal="left" vertical="center" wrapText="1"/>
    </xf>
    <xf numFmtId="3" fontId="10" fillId="0" borderId="7" xfId="1" applyNumberFormat="1" applyFont="1" applyFill="1" applyBorder="1" applyAlignment="1">
      <alignment horizontal="left" vertical="center" wrapText="1"/>
    </xf>
    <xf numFmtId="3" fontId="10" fillId="0" borderId="25" xfId="1" applyNumberFormat="1" applyFont="1" applyFill="1" applyBorder="1" applyAlignment="1">
      <alignment horizontal="left" vertical="center" wrapText="1"/>
    </xf>
    <xf numFmtId="3" fontId="4" fillId="0" borderId="16" xfId="1" applyNumberFormat="1" applyFont="1" applyFill="1" applyBorder="1" applyAlignment="1">
      <alignment horizontal="left" vertical="center" wrapText="1"/>
    </xf>
    <xf numFmtId="3" fontId="4" fillId="0" borderId="7" xfId="1" applyNumberFormat="1" applyFont="1" applyFill="1" applyBorder="1" applyAlignment="1">
      <alignment horizontal="left" vertical="center" wrapText="1"/>
    </xf>
    <xf numFmtId="3" fontId="4" fillId="0" borderId="25" xfId="1" applyNumberFormat="1" applyFont="1" applyFill="1" applyBorder="1" applyAlignment="1">
      <alignment horizontal="left" vertical="center" wrapText="1"/>
    </xf>
    <xf numFmtId="49" fontId="19" fillId="20" borderId="82" xfId="1" applyNumberFormat="1" applyFont="1" applyFill="1" applyBorder="1" applyAlignment="1">
      <alignment horizontal="left" vertical="center" wrapText="1"/>
    </xf>
    <xf numFmtId="49" fontId="19" fillId="20" borderId="72" xfId="1" applyNumberFormat="1" applyFont="1" applyFill="1" applyBorder="1" applyAlignment="1">
      <alignment horizontal="left" vertical="center" wrapText="1"/>
    </xf>
    <xf numFmtId="49" fontId="19" fillId="20" borderId="87" xfId="1" applyNumberFormat="1" applyFont="1" applyFill="1" applyBorder="1" applyAlignment="1">
      <alignment horizontal="left" vertical="center" wrapText="1"/>
    </xf>
    <xf numFmtId="3" fontId="4" fillId="8" borderId="16" xfId="1" applyNumberFormat="1" applyFont="1" applyFill="1" applyBorder="1" applyAlignment="1">
      <alignment horizontal="left" vertical="center" wrapText="1"/>
    </xf>
    <xf numFmtId="3" fontId="4" fillId="8" borderId="7" xfId="1" applyNumberFormat="1" applyFont="1" applyFill="1" applyBorder="1" applyAlignment="1">
      <alignment horizontal="left" vertical="center" wrapText="1"/>
    </xf>
    <xf numFmtId="3" fontId="4" fillId="8" borderId="25" xfId="1" applyNumberFormat="1" applyFont="1" applyFill="1" applyBorder="1" applyAlignment="1">
      <alignment horizontal="left" vertical="center" wrapText="1"/>
    </xf>
    <xf numFmtId="3" fontId="4" fillId="8" borderId="2" xfId="1" applyNumberFormat="1" applyFont="1" applyFill="1" applyBorder="1" applyAlignment="1">
      <alignment horizontal="left" vertical="center" wrapText="1"/>
    </xf>
    <xf numFmtId="3" fontId="19" fillId="21" borderId="92" xfId="1" applyNumberFormat="1" applyFont="1" applyFill="1" applyBorder="1" applyAlignment="1">
      <alignment horizontal="left" vertical="center"/>
    </xf>
    <xf numFmtId="3" fontId="19" fillId="21" borderId="93" xfId="1" applyNumberFormat="1" applyFont="1" applyFill="1" applyBorder="1" applyAlignment="1">
      <alignment horizontal="left" vertical="center"/>
    </xf>
    <xf numFmtId="3" fontId="19" fillId="21" borderId="94" xfId="1" applyNumberFormat="1" applyFont="1" applyFill="1" applyBorder="1" applyAlignment="1">
      <alignment horizontal="left" vertical="center"/>
    </xf>
    <xf numFmtId="0" fontId="4" fillId="8" borderId="37" xfId="1" applyFont="1" applyFill="1" applyBorder="1" applyAlignment="1">
      <alignment horizontal="left" vertical="center" wrapText="1"/>
    </xf>
    <xf numFmtId="0" fontId="10" fillId="0" borderId="124" xfId="1" applyFont="1" applyFill="1" applyBorder="1" applyAlignment="1">
      <alignment horizontal="left" vertical="center" wrapText="1"/>
    </xf>
    <xf numFmtId="0" fontId="10" fillId="0" borderId="25" xfId="1" applyFont="1" applyFill="1" applyBorder="1" applyAlignment="1">
      <alignment horizontal="left" vertical="center" wrapText="1"/>
    </xf>
    <xf numFmtId="0" fontId="10" fillId="0" borderId="63" xfId="1" applyFont="1" applyFill="1" applyBorder="1" applyAlignment="1">
      <alignment horizontal="left" vertical="center" wrapText="1"/>
    </xf>
    <xf numFmtId="0" fontId="4" fillId="10" borderId="16" xfId="3" applyFont="1" applyFill="1" applyBorder="1" applyAlignment="1">
      <alignment horizontal="left" vertical="center" wrapText="1"/>
    </xf>
    <xf numFmtId="0" fontId="4" fillId="10" borderId="7" xfId="3" applyFont="1" applyFill="1" applyBorder="1" applyAlignment="1">
      <alignment horizontal="left" vertical="center" wrapText="1"/>
    </xf>
    <xf numFmtId="0" fontId="4" fillId="10" borderId="25" xfId="3" applyFont="1" applyFill="1" applyBorder="1" applyAlignment="1">
      <alignment horizontal="left" vertical="center" wrapText="1"/>
    </xf>
    <xf numFmtId="0" fontId="4" fillId="0" borderId="134" xfId="1" applyFont="1" applyFill="1" applyBorder="1" applyAlignment="1">
      <alignment horizontal="center" vertical="center" wrapText="1"/>
    </xf>
    <xf numFmtId="167" fontId="4" fillId="5" borderId="64" xfId="1" applyNumberFormat="1" applyFont="1" applyFill="1" applyBorder="1" applyAlignment="1">
      <alignment horizontal="left" vertical="center" wrapText="1"/>
    </xf>
    <xf numFmtId="167" fontId="19" fillId="30" borderId="123" xfId="1" applyNumberFormat="1" applyFont="1" applyFill="1" applyBorder="1" applyAlignment="1">
      <alignment horizontal="left" vertical="center" wrapText="1"/>
    </xf>
    <xf numFmtId="167" fontId="19" fillId="30" borderId="125" xfId="1" applyNumberFormat="1" applyFont="1" applyFill="1" applyBorder="1" applyAlignment="1">
      <alignment horizontal="left" vertical="center" wrapText="1"/>
    </xf>
    <xf numFmtId="167" fontId="19" fillId="30" borderId="118" xfId="1" applyNumberFormat="1" applyFont="1" applyFill="1" applyBorder="1" applyAlignment="1">
      <alignment horizontal="left" vertical="center" wrapText="1"/>
    </xf>
    <xf numFmtId="167" fontId="19" fillId="30" borderId="92" xfId="1" applyNumberFormat="1" applyFont="1" applyFill="1" applyBorder="1" applyAlignment="1">
      <alignment horizontal="left" vertical="center"/>
    </xf>
    <xf numFmtId="167" fontId="19" fillId="30" borderId="93" xfId="1" applyNumberFormat="1" applyFont="1" applyFill="1" applyBorder="1" applyAlignment="1">
      <alignment horizontal="left" vertical="center"/>
    </xf>
    <xf numFmtId="167" fontId="19" fillId="30" borderId="94" xfId="1" applyNumberFormat="1" applyFont="1" applyFill="1" applyBorder="1" applyAlignment="1">
      <alignment horizontal="left" vertical="center"/>
    </xf>
    <xf numFmtId="167" fontId="4" fillId="5" borderId="121" xfId="1" applyNumberFormat="1" applyFont="1" applyFill="1" applyBorder="1" applyAlignment="1">
      <alignment horizontal="center" vertical="center" wrapText="1"/>
    </xf>
    <xf numFmtId="167" fontId="19" fillId="35" borderId="68" xfId="0" applyNumberFormat="1" applyFont="1" applyFill="1" applyBorder="1" applyAlignment="1">
      <alignment horizontal="left" vertical="center" wrapText="1"/>
    </xf>
    <xf numFmtId="167" fontId="19" fillId="35" borderId="72" xfId="0" applyNumberFormat="1" applyFont="1" applyFill="1" applyBorder="1" applyAlignment="1">
      <alignment horizontal="left" vertical="center" wrapText="1"/>
    </xf>
    <xf numFmtId="167" fontId="19" fillId="35" borderId="87" xfId="0" applyNumberFormat="1" applyFont="1" applyFill="1" applyBorder="1" applyAlignment="1">
      <alignment horizontal="left" vertical="center" wrapText="1"/>
    </xf>
    <xf numFmtId="167" fontId="4" fillId="10" borderId="134" xfId="1" applyNumberFormat="1" applyFont="1" applyFill="1" applyBorder="1" applyAlignment="1">
      <alignment horizontal="left" vertical="center" wrapText="1"/>
    </xf>
    <xf numFmtId="167" fontId="4" fillId="10" borderId="63" xfId="1" applyNumberFormat="1" applyFont="1" applyFill="1" applyBorder="1" applyAlignment="1">
      <alignment horizontal="left" vertical="center" wrapText="1"/>
    </xf>
    <xf numFmtId="49" fontId="17" fillId="7" borderId="82" xfId="1" applyNumberFormat="1" applyFont="1" applyFill="1" applyBorder="1" applyAlignment="1">
      <alignment horizontal="left" vertical="center" wrapText="1"/>
    </xf>
    <xf numFmtId="49" fontId="17" fillId="7" borderId="72" xfId="1" applyNumberFormat="1" applyFont="1" applyFill="1" applyBorder="1" applyAlignment="1">
      <alignment horizontal="left" vertical="center" wrapText="1"/>
    </xf>
    <xf numFmtId="49" fontId="17" fillId="7" borderId="87" xfId="1" applyNumberFormat="1" applyFont="1" applyFill="1" applyBorder="1" applyAlignment="1">
      <alignment horizontal="left" vertical="center" wrapText="1"/>
    </xf>
    <xf numFmtId="166" fontId="19" fillId="30" borderId="82" xfId="1" applyNumberFormat="1" applyFont="1" applyFill="1" applyBorder="1" applyAlignment="1">
      <alignment horizontal="left" vertical="center" wrapText="1"/>
    </xf>
    <xf numFmtId="166" fontId="19" fillId="30" borderId="72" xfId="1" applyNumberFormat="1" applyFont="1" applyFill="1" applyBorder="1" applyAlignment="1">
      <alignment horizontal="left" vertical="center" wrapText="1"/>
    </xf>
    <xf numFmtId="166" fontId="19" fillId="30" borderId="87" xfId="1" applyNumberFormat="1" applyFont="1" applyFill="1" applyBorder="1" applyAlignment="1">
      <alignment horizontal="left" vertical="center" wrapText="1"/>
    </xf>
    <xf numFmtId="167" fontId="4" fillId="5" borderId="108" xfId="1" applyNumberFormat="1" applyFont="1" applyFill="1" applyBorder="1" applyAlignment="1">
      <alignment horizontal="left" vertical="center" wrapText="1"/>
    </xf>
    <xf numFmtId="167" fontId="4" fillId="5" borderId="54" xfId="1" applyNumberFormat="1" applyFont="1" applyFill="1" applyBorder="1" applyAlignment="1">
      <alignment horizontal="left" vertical="center" wrapText="1"/>
    </xf>
    <xf numFmtId="167" fontId="19" fillId="30" borderId="105" xfId="1" applyNumberFormat="1" applyFont="1" applyFill="1" applyBorder="1" applyAlignment="1">
      <alignment horizontal="left" vertical="center" wrapText="1"/>
    </xf>
    <xf numFmtId="167" fontId="19" fillId="30" borderId="107" xfId="1" applyNumberFormat="1" applyFont="1" applyFill="1" applyBorder="1" applyAlignment="1">
      <alignment horizontal="left" vertical="center" wrapText="1"/>
    </xf>
    <xf numFmtId="167" fontId="19" fillId="30" borderId="106" xfId="1" applyNumberFormat="1" applyFont="1" applyFill="1" applyBorder="1" applyAlignment="1">
      <alignment horizontal="left" vertical="center" wrapText="1"/>
    </xf>
    <xf numFmtId="167" fontId="4" fillId="5" borderId="85" xfId="1" applyNumberFormat="1" applyFont="1" applyFill="1" applyBorder="1" applyAlignment="1">
      <alignment horizontal="left" vertical="center" wrapText="1"/>
    </xf>
    <xf numFmtId="167" fontId="4" fillId="5" borderId="73" xfId="1" applyNumberFormat="1" applyFont="1" applyFill="1" applyBorder="1" applyAlignment="1">
      <alignment horizontal="left" vertical="center" wrapText="1"/>
    </xf>
    <xf numFmtId="167" fontId="4" fillId="5" borderId="52" xfId="1" applyNumberFormat="1" applyFont="1" applyFill="1" applyBorder="1" applyAlignment="1">
      <alignment horizontal="left" vertical="center" wrapText="1"/>
    </xf>
    <xf numFmtId="167" fontId="4" fillId="5" borderId="41" xfId="1" applyNumberFormat="1" applyFont="1" applyFill="1" applyBorder="1" applyAlignment="1">
      <alignment horizontal="left" vertical="center" wrapText="1"/>
    </xf>
    <xf numFmtId="166" fontId="19" fillId="35" borderId="123" xfId="1" applyNumberFormat="1" applyFont="1" applyFill="1" applyBorder="1" applyAlignment="1">
      <alignment horizontal="left" vertical="center"/>
    </xf>
    <xf numFmtId="166" fontId="17" fillId="35" borderId="125" xfId="1" applyNumberFormat="1" applyFont="1" applyFill="1" applyBorder="1" applyAlignment="1">
      <alignment horizontal="left" vertical="center"/>
    </xf>
    <xf numFmtId="166" fontId="17" fillId="35" borderId="118" xfId="1" applyNumberFormat="1" applyFont="1" applyFill="1" applyBorder="1" applyAlignment="1">
      <alignment horizontal="left" vertical="center"/>
    </xf>
    <xf numFmtId="166" fontId="19" fillId="35" borderId="125" xfId="1" applyNumberFormat="1" applyFont="1" applyFill="1" applyBorder="1" applyAlignment="1">
      <alignment horizontal="left" vertical="center"/>
    </xf>
    <xf numFmtId="166" fontId="19" fillId="35" borderId="118" xfId="1" applyNumberFormat="1" applyFont="1" applyFill="1" applyBorder="1" applyAlignment="1">
      <alignment horizontal="left" vertical="center"/>
    </xf>
    <xf numFmtId="167" fontId="4" fillId="5" borderId="33" xfId="1" applyNumberFormat="1" applyFont="1" applyFill="1" applyBorder="1" applyAlignment="1">
      <alignment horizontal="left" vertical="center" wrapText="1"/>
    </xf>
    <xf numFmtId="166" fontId="19" fillId="35" borderId="82" xfId="1" applyNumberFormat="1" applyFont="1" applyFill="1" applyBorder="1" applyAlignment="1">
      <alignment horizontal="left" vertical="center"/>
    </xf>
    <xf numFmtId="166" fontId="19" fillId="35" borderId="72" xfId="1" applyNumberFormat="1" applyFont="1" applyFill="1" applyBorder="1" applyAlignment="1">
      <alignment horizontal="left" vertical="center"/>
    </xf>
    <xf numFmtId="166" fontId="19" fillId="35" borderId="87" xfId="1" applyNumberFormat="1" applyFont="1" applyFill="1" applyBorder="1" applyAlignment="1">
      <alignment horizontal="left" vertical="center"/>
    </xf>
    <xf numFmtId="166" fontId="19" fillId="7" borderId="82" xfId="1" applyNumberFormat="1" applyFont="1" applyFill="1" applyBorder="1" applyAlignment="1">
      <alignment horizontal="left" vertical="center"/>
    </xf>
    <xf numFmtId="166" fontId="19" fillId="7" borderId="72" xfId="1" applyNumberFormat="1" applyFont="1" applyFill="1" applyBorder="1" applyAlignment="1">
      <alignment horizontal="left" vertical="center"/>
    </xf>
    <xf numFmtId="166" fontId="19" fillId="7" borderId="87" xfId="1" applyNumberFormat="1" applyFont="1" applyFill="1" applyBorder="1" applyAlignment="1">
      <alignment horizontal="left" vertical="center"/>
    </xf>
    <xf numFmtId="0" fontId="4" fillId="0" borderId="122" xfId="0" applyFont="1" applyBorder="1" applyAlignment="1">
      <alignment horizontal="center" vertical="center"/>
    </xf>
    <xf numFmtId="0" fontId="4" fillId="0" borderId="126" xfId="1" applyFont="1" applyFill="1" applyBorder="1" applyAlignment="1">
      <alignment horizontal="left" vertical="center" wrapText="1"/>
    </xf>
    <xf numFmtId="167" fontId="19" fillId="3" borderId="82" xfId="1" applyNumberFormat="1" applyFont="1" applyFill="1" applyBorder="1" applyAlignment="1">
      <alignment horizontal="left" vertical="center" wrapText="1"/>
    </xf>
    <xf numFmtId="167" fontId="19" fillId="3" borderId="72" xfId="1" applyNumberFormat="1" applyFont="1" applyFill="1" applyBorder="1" applyAlignment="1">
      <alignment horizontal="left" vertical="center" wrapText="1"/>
    </xf>
    <xf numFmtId="167" fontId="19" fillId="3" borderId="87" xfId="1" applyNumberFormat="1" applyFont="1" applyFill="1" applyBorder="1" applyAlignment="1">
      <alignment horizontal="left" vertical="center" wrapText="1"/>
    </xf>
    <xf numFmtId="49" fontId="17" fillId="25" borderId="128" xfId="1" applyNumberFormat="1" applyFont="1" applyFill="1" applyBorder="1" applyAlignment="1">
      <alignment horizontal="left" vertical="center" wrapText="1"/>
    </xf>
    <xf numFmtId="49" fontId="17" fillId="25" borderId="129" xfId="1" applyNumberFormat="1" applyFont="1" applyFill="1" applyBorder="1" applyAlignment="1">
      <alignment horizontal="left" vertical="center" wrapText="1"/>
    </xf>
    <xf numFmtId="49" fontId="17" fillId="25" borderId="127" xfId="1" applyNumberFormat="1" applyFont="1" applyFill="1" applyBorder="1" applyAlignment="1">
      <alignment horizontal="left" vertical="center" wrapText="1"/>
    </xf>
    <xf numFmtId="0" fontId="4" fillId="0" borderId="133" xfId="1" applyFont="1" applyFill="1" applyBorder="1" applyAlignment="1">
      <alignment horizontal="center" vertical="center" wrapText="1"/>
    </xf>
    <xf numFmtId="167" fontId="19" fillId="34" borderId="82" xfId="1" applyNumberFormat="1" applyFont="1" applyFill="1" applyBorder="1" applyAlignment="1">
      <alignment horizontal="left" vertical="center"/>
    </xf>
    <xf numFmtId="167" fontId="19" fillId="34" borderId="72" xfId="1" applyNumberFormat="1" applyFont="1" applyFill="1" applyBorder="1" applyAlignment="1">
      <alignment horizontal="left" vertical="center"/>
    </xf>
    <xf numFmtId="167" fontId="19" fillId="34" borderId="87" xfId="1" applyNumberFormat="1" applyFont="1" applyFill="1" applyBorder="1" applyAlignment="1">
      <alignment horizontal="left" vertical="center"/>
    </xf>
    <xf numFmtId="167" fontId="4" fillId="0" borderId="108" xfId="1" applyNumberFormat="1" applyFont="1" applyFill="1" applyBorder="1" applyAlignment="1">
      <alignment horizontal="left" vertical="center" wrapText="1"/>
    </xf>
    <xf numFmtId="167" fontId="19" fillId="35" borderId="82" xfId="1" applyNumberFormat="1" applyFont="1" applyFill="1" applyBorder="1" applyAlignment="1">
      <alignment horizontal="left" vertical="center" wrapText="1"/>
    </xf>
    <xf numFmtId="167" fontId="19" fillId="35" borderId="72" xfId="1" applyNumberFormat="1" applyFont="1" applyFill="1" applyBorder="1" applyAlignment="1">
      <alignment horizontal="left" vertical="center" wrapText="1"/>
    </xf>
    <xf numFmtId="167" fontId="19" fillId="35" borderId="87" xfId="1" applyNumberFormat="1" applyFont="1" applyFill="1" applyBorder="1" applyAlignment="1">
      <alignment horizontal="left" vertical="center" wrapText="1"/>
    </xf>
    <xf numFmtId="167" fontId="4" fillId="5" borderId="126" xfId="1" applyNumberFormat="1" applyFont="1" applyFill="1" applyBorder="1" applyAlignment="1">
      <alignment horizontal="center" vertical="center" wrapText="1"/>
    </xf>
    <xf numFmtId="167" fontId="4" fillId="0" borderId="134" xfId="1" applyNumberFormat="1" applyFont="1" applyFill="1" applyBorder="1" applyAlignment="1">
      <alignment horizontal="center" vertical="center" wrapText="1"/>
    </xf>
    <xf numFmtId="167" fontId="4" fillId="0" borderId="25" xfId="1" applyNumberFormat="1" applyFont="1" applyFill="1" applyBorder="1" applyAlignment="1">
      <alignment horizontal="center" vertical="center" wrapText="1"/>
    </xf>
    <xf numFmtId="167" fontId="4" fillId="0" borderId="63" xfId="1" applyNumberFormat="1" applyFont="1" applyFill="1" applyBorder="1" applyAlignment="1">
      <alignment horizontal="center" vertical="center" wrapText="1"/>
    </xf>
    <xf numFmtId="167" fontId="19" fillId="29" borderId="82" xfId="1" applyNumberFormat="1" applyFont="1" applyFill="1" applyBorder="1" applyAlignment="1">
      <alignment horizontal="left" vertical="center" wrapText="1"/>
    </xf>
    <xf numFmtId="167" fontId="19" fillId="29" borderId="72" xfId="1" applyNumberFormat="1" applyFont="1" applyFill="1" applyBorder="1" applyAlignment="1">
      <alignment horizontal="left" vertical="center" wrapText="1"/>
    </xf>
    <xf numFmtId="167" fontId="19" fillId="29" borderId="87" xfId="1" applyNumberFormat="1" applyFont="1" applyFill="1" applyBorder="1" applyAlignment="1">
      <alignment horizontal="left" vertical="center" wrapText="1"/>
    </xf>
    <xf numFmtId="167" fontId="4" fillId="5" borderId="42" xfId="1" applyNumberFormat="1" applyFont="1" applyFill="1" applyBorder="1" applyAlignment="1">
      <alignment horizontal="left" vertical="center" wrapText="1"/>
    </xf>
    <xf numFmtId="167" fontId="8" fillId="2" borderId="125" xfId="1" applyNumberFormat="1" applyFont="1" applyFill="1" applyBorder="1" applyAlignment="1">
      <alignment horizontal="center" vertical="center" wrapText="1"/>
    </xf>
    <xf numFmtId="167" fontId="4" fillId="0" borderId="126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wrapText="1"/>
    </xf>
    <xf numFmtId="0" fontId="17" fillId="7" borderId="128" xfId="0" applyFont="1" applyFill="1" applyBorder="1" applyAlignment="1">
      <alignment horizontal="left"/>
    </xf>
    <xf numFmtId="0" fontId="17" fillId="7" borderId="138" xfId="0" applyFont="1" applyFill="1" applyBorder="1" applyAlignment="1">
      <alignment horizontal="left"/>
    </xf>
    <xf numFmtId="0" fontId="17" fillId="7" borderId="132" xfId="0" applyFont="1" applyFill="1" applyBorder="1" applyAlignment="1">
      <alignment horizontal="left"/>
    </xf>
    <xf numFmtId="0" fontId="19" fillId="35" borderId="128" xfId="1" applyFont="1" applyFill="1" applyBorder="1" applyAlignment="1">
      <alignment horizontal="left" vertical="center" wrapText="1"/>
    </xf>
    <xf numFmtId="0" fontId="19" fillId="35" borderId="129" xfId="1" applyFont="1" applyFill="1" applyBorder="1" applyAlignment="1">
      <alignment horizontal="left" vertical="center" wrapText="1"/>
    </xf>
    <xf numFmtId="0" fontId="19" fillId="35" borderId="127" xfId="1" applyFont="1" applyFill="1" applyBorder="1" applyAlignment="1">
      <alignment horizontal="left" vertical="center" wrapText="1"/>
    </xf>
    <xf numFmtId="167" fontId="4" fillId="0" borderId="130" xfId="1" applyNumberFormat="1" applyFont="1" applyFill="1" applyBorder="1" applyAlignment="1">
      <alignment horizontal="left" vertical="center" wrapText="1"/>
    </xf>
    <xf numFmtId="167" fontId="4" fillId="5" borderId="59" xfId="1" applyNumberFormat="1" applyFont="1" applyFill="1" applyBorder="1" applyAlignment="1">
      <alignment horizontal="left" vertical="center" wrapText="1"/>
    </xf>
    <xf numFmtId="0" fontId="4" fillId="0" borderId="124" xfId="1" applyFont="1" applyFill="1" applyBorder="1" applyAlignment="1">
      <alignment horizontal="center" vertical="center" wrapText="1"/>
    </xf>
    <xf numFmtId="167" fontId="4" fillId="5" borderId="103" xfId="1" applyNumberFormat="1" applyFont="1" applyFill="1" applyBorder="1" applyAlignment="1">
      <alignment horizontal="left" vertical="center" wrapText="1"/>
    </xf>
  </cellXfs>
  <cellStyles count="10">
    <cellStyle name="Excel Built-in Excel Built-in Excel Built-in Normal" xfId="2"/>
    <cellStyle name="Excel Built-in Normal" xfId="1"/>
    <cellStyle name="Excel Built-in Normal 1" xfId="3"/>
    <cellStyle name="Денежный" xfId="9" builtinId="4"/>
    <cellStyle name="Обычный" xfId="0" builtinId="0"/>
    <cellStyle name="Обычный 2" xfId="5"/>
    <cellStyle name="Обычный 2 2" xfId="4"/>
    <cellStyle name="Обычный 2 2 3" xfId="7"/>
    <cellStyle name="Обычный 3" xfId="6"/>
    <cellStyle name="Обычный 3 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700000"/>
      <rgbColor rgb="00008000"/>
      <rgbColor rgb="00280099"/>
      <rgbColor rgb="00808000"/>
      <rgbColor rgb="00800080"/>
      <rgbColor rgb="00008080"/>
      <rgbColor rgb="00B9CDE5"/>
      <rgbColor rgb="00808080"/>
      <rgbColor rgb="008EB4E3"/>
      <rgbColor rgb="00953735"/>
      <rgbColor rgb="00EBF1DE"/>
      <rgbColor rgb="00DBEEF4"/>
      <rgbColor rgb="00660066"/>
      <rgbColor rgb="00FDEADA"/>
      <rgbColor rgb="000066CC"/>
      <rgbColor rgb="00C6D9F1"/>
      <rgbColor rgb="00000080"/>
      <rgbColor rgb="00FF00FF"/>
      <rgbColor rgb="00D7E4BD"/>
      <rgbColor rgb="0000FFFF"/>
      <rgbColor rgb="00800080"/>
      <rgbColor rgb="00800000"/>
      <rgbColor rgb="00008080"/>
      <rgbColor rgb="002300DC"/>
      <rgbColor rgb="0000DCFF"/>
      <rgbColor rgb="00DCE6F2"/>
      <rgbColor rgb="00CCFFCC"/>
      <rgbColor rgb="00FFFF99"/>
      <rgbColor rgb="0099CCFF"/>
      <rgbColor rgb="00FF99CC"/>
      <rgbColor rgb="00E6E0EC"/>
      <rgbColor rgb="00FAC090"/>
      <rgbColor rgb="003366FF"/>
      <rgbColor rgb="0000B8FF"/>
      <rgbColor rgb="0099CC00"/>
      <rgbColor rgb="00FCD5B5"/>
      <rgbColor rgb="00F79646"/>
      <rgbColor rgb="00FF6600"/>
      <rgbColor rgb="00666699"/>
      <rgbColor rgb="0083CAFF"/>
      <rgbColor rgb="00003366"/>
      <rgbColor rgb="00339966"/>
      <rgbColor rgb="00003300"/>
      <rgbColor rgb="00333300"/>
      <rgbColor rgb="00984807"/>
      <rgbColor rgb="00993366"/>
      <rgbColor rgb="00333399"/>
      <rgbColor rgb="00632523"/>
    </indexedColors>
    <mruColors>
      <color rgb="FFD56CE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1"/>
  <sheetViews>
    <sheetView view="pageBreakPreview" zoomScale="90" zoomScaleSheetLayoutView="90" workbookViewId="0">
      <selection activeCell="G7" sqref="G7"/>
    </sheetView>
  </sheetViews>
  <sheetFormatPr defaultRowHeight="12.75" x14ac:dyDescent="0.2"/>
  <cols>
    <col min="1" max="1" width="36.28515625" customWidth="1"/>
    <col min="4" max="4" width="27.140625" customWidth="1"/>
    <col min="7" max="7" width="32.28515625" customWidth="1"/>
  </cols>
  <sheetData>
    <row r="1" spans="1:10" s="36" customFormat="1" ht="20.25" customHeight="1" x14ac:dyDescent="0.2">
      <c r="A1" s="5"/>
      <c r="B1" s="25"/>
      <c r="D1" s="5"/>
      <c r="F1" s="842" t="s">
        <v>375</v>
      </c>
      <c r="G1" s="842"/>
      <c r="H1" s="842"/>
    </row>
    <row r="2" spans="1:10" s="38" customFormat="1" ht="20.25" customHeight="1" x14ac:dyDescent="0.2">
      <c r="A2" s="37"/>
      <c r="B2" s="30"/>
      <c r="D2" s="37"/>
      <c r="F2" s="843" t="s">
        <v>376</v>
      </c>
      <c r="G2" s="843"/>
      <c r="H2" s="843"/>
      <c r="J2" s="30"/>
    </row>
    <row r="3" spans="1:10" s="29" customFormat="1" ht="20.25" customHeight="1" x14ac:dyDescent="0.2">
      <c r="A3" s="27"/>
      <c r="B3" s="34"/>
      <c r="C3" s="35"/>
      <c r="D3" s="28"/>
      <c r="F3" s="843" t="s">
        <v>855</v>
      </c>
      <c r="G3" s="843"/>
      <c r="H3" s="843"/>
    </row>
    <row r="4" spans="1:10" s="24" customFormat="1" ht="20.25" customHeight="1" x14ac:dyDescent="0.45">
      <c r="A4" s="31"/>
      <c r="B4" s="32"/>
      <c r="C4" s="33"/>
      <c r="D4" s="31"/>
      <c r="F4" s="843" t="s">
        <v>338</v>
      </c>
      <c r="G4" s="843"/>
      <c r="H4" s="843"/>
    </row>
    <row r="5" spans="1:10" ht="20.25" customHeight="1" x14ac:dyDescent="0.2">
      <c r="B5" s="2"/>
      <c r="F5" s="844" t="s">
        <v>1733</v>
      </c>
      <c r="G5" s="843"/>
      <c r="H5" s="843"/>
    </row>
    <row r="6" spans="1:10" ht="18.75" customHeight="1" x14ac:dyDescent="0.2">
      <c r="A6" s="1"/>
      <c r="B6" s="2"/>
      <c r="C6" s="3"/>
    </row>
    <row r="7" spans="1:10" ht="20.25" customHeight="1" x14ac:dyDescent="0.2">
      <c r="B7" s="2"/>
      <c r="C7" s="3"/>
    </row>
    <row r="9" spans="1:10" ht="45" x14ac:dyDescent="0.6">
      <c r="A9" s="845" t="s">
        <v>9</v>
      </c>
      <c r="B9" s="845"/>
      <c r="C9" s="845"/>
      <c r="D9" s="845"/>
      <c r="E9" s="845"/>
      <c r="F9" s="845"/>
      <c r="G9" s="845"/>
      <c r="H9" s="845"/>
    </row>
    <row r="10" spans="1:10" ht="15.75" x14ac:dyDescent="0.25">
      <c r="B10" s="4"/>
    </row>
    <row r="11" spans="1:10" ht="20.25" x14ac:dyDescent="0.3">
      <c r="A11" s="846" t="s">
        <v>370</v>
      </c>
      <c r="B11" s="846"/>
      <c r="C11" s="846"/>
      <c r="D11" s="846"/>
      <c r="E11" s="846"/>
      <c r="F11" s="846"/>
      <c r="G11" s="846"/>
      <c r="H11" s="846"/>
    </row>
    <row r="12" spans="1:10" ht="22.5" x14ac:dyDescent="0.3">
      <c r="A12" s="840" t="s">
        <v>998</v>
      </c>
      <c r="B12" s="840"/>
      <c r="C12" s="840"/>
      <c r="D12" s="840"/>
      <c r="E12" s="840"/>
      <c r="F12" s="840"/>
      <c r="G12" s="840"/>
      <c r="H12" s="840"/>
    </row>
    <row r="13" spans="1:10" ht="25.5" x14ac:dyDescent="0.35">
      <c r="A13" s="54"/>
      <c r="B13" s="54"/>
      <c r="C13" s="54"/>
      <c r="D13" s="54"/>
      <c r="E13" s="54"/>
      <c r="F13" s="54"/>
      <c r="G13" s="54"/>
    </row>
    <row r="14" spans="1:10" ht="25.5" x14ac:dyDescent="0.35">
      <c r="A14" s="54"/>
      <c r="B14" s="54"/>
      <c r="C14" s="54"/>
      <c r="D14" s="54"/>
      <c r="E14" s="54"/>
      <c r="F14" s="54"/>
      <c r="G14" s="54"/>
    </row>
    <row r="15" spans="1:10" ht="25.5" x14ac:dyDescent="0.35">
      <c r="A15" s="54"/>
      <c r="B15" s="54"/>
      <c r="C15" s="54"/>
      <c r="D15" s="54"/>
      <c r="E15" s="54"/>
      <c r="F15" s="54"/>
      <c r="G15" s="54"/>
    </row>
    <row r="21" spans="1:8" ht="20.25" x14ac:dyDescent="0.3">
      <c r="A21" s="841" t="s">
        <v>7</v>
      </c>
      <c r="B21" s="841"/>
      <c r="C21" s="841"/>
      <c r="D21" s="841"/>
      <c r="E21" s="841"/>
      <c r="F21" s="841"/>
      <c r="G21" s="841"/>
      <c r="H21" s="841"/>
    </row>
  </sheetData>
  <mergeCells count="9">
    <mergeCell ref="A12:H12"/>
    <mergeCell ref="A21:H21"/>
    <mergeCell ref="F1:H1"/>
    <mergeCell ref="F2:H2"/>
    <mergeCell ref="F3:H3"/>
    <mergeCell ref="F4:H4"/>
    <mergeCell ref="F5:H5"/>
    <mergeCell ref="A9:H9"/>
    <mergeCell ref="A11:H11"/>
  </mergeCells>
  <printOptions horizontalCentered="1"/>
  <pageMargins left="0.15748031496062992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H38"/>
  <sheetViews>
    <sheetView view="pageBreakPreview" zoomScale="60" zoomScalePageLayoutView="60" workbookViewId="0">
      <selection activeCell="Q21" sqref="Q21"/>
    </sheetView>
  </sheetViews>
  <sheetFormatPr defaultRowHeight="15" x14ac:dyDescent="0.25"/>
  <cols>
    <col min="1" max="1" width="7.28515625" style="9" customWidth="1"/>
    <col min="2" max="2" width="46.5703125" style="8" customWidth="1"/>
    <col min="3" max="3" width="8" style="8" customWidth="1"/>
    <col min="4" max="4" width="43.42578125" style="8" customWidth="1"/>
    <col min="5" max="5" width="9" style="8" customWidth="1"/>
    <col min="6" max="6" width="58.28515625" style="8" customWidth="1"/>
    <col min="7" max="7" width="8.42578125" style="8" customWidth="1"/>
    <col min="8" max="8" width="48.5703125" style="8" customWidth="1"/>
  </cols>
  <sheetData>
    <row r="1" spans="1:8" ht="27" x14ac:dyDescent="0.35">
      <c r="A1" s="847" t="s">
        <v>10</v>
      </c>
      <c r="B1" s="847"/>
      <c r="C1" s="847"/>
      <c r="D1" s="847"/>
      <c r="E1" s="847"/>
      <c r="F1" s="847"/>
      <c r="G1" s="847"/>
      <c r="H1" s="847"/>
    </row>
    <row r="2" spans="1:8" ht="15" customHeight="1" x14ac:dyDescent="0.25"/>
    <row r="3" spans="1:8" ht="29.25" customHeight="1" x14ac:dyDescent="0.2">
      <c r="B3" s="849" t="s">
        <v>857</v>
      </c>
      <c r="C3" s="849"/>
      <c r="D3" s="849"/>
      <c r="E3" s="849"/>
      <c r="F3" s="849"/>
      <c r="G3" s="849"/>
      <c r="H3" s="849"/>
    </row>
    <row r="4" spans="1:8" ht="26.25" customHeight="1" x14ac:dyDescent="0.2">
      <c r="B4" s="848" t="s">
        <v>858</v>
      </c>
      <c r="C4" s="848"/>
      <c r="D4" s="848"/>
      <c r="E4" s="848"/>
      <c r="F4" s="848"/>
      <c r="G4" s="848"/>
      <c r="H4" s="848"/>
    </row>
    <row r="5" spans="1:8" ht="26.25" customHeight="1" x14ac:dyDescent="0.2">
      <c r="B5" s="848" t="s">
        <v>548</v>
      </c>
      <c r="C5" s="848"/>
      <c r="D5" s="848"/>
      <c r="E5" s="848"/>
      <c r="F5" s="848"/>
      <c r="G5" s="848"/>
      <c r="H5" s="848"/>
    </row>
    <row r="6" spans="1:8" ht="39" customHeight="1" x14ac:dyDescent="0.2">
      <c r="B6" s="848" t="s">
        <v>549</v>
      </c>
      <c r="C6" s="848"/>
      <c r="D6" s="848"/>
      <c r="E6" s="848"/>
      <c r="F6" s="848"/>
      <c r="G6" s="848"/>
      <c r="H6" s="848"/>
    </row>
    <row r="7" spans="1:8" ht="28.5" customHeight="1" x14ac:dyDescent="0.2">
      <c r="B7" s="850" t="s">
        <v>11</v>
      </c>
      <c r="C7" s="850"/>
      <c r="D7" s="850"/>
      <c r="E7" s="850"/>
      <c r="F7" s="850"/>
      <c r="G7" s="850"/>
      <c r="H7" s="850"/>
    </row>
    <row r="8" spans="1:8" s="10" customFormat="1" ht="24" customHeight="1" x14ac:dyDescent="0.3">
      <c r="A8" s="13"/>
      <c r="B8" s="851" t="s">
        <v>859</v>
      </c>
      <c r="C8" s="851"/>
      <c r="D8" s="851"/>
      <c r="E8" s="851"/>
      <c r="F8" s="851"/>
      <c r="G8" s="851"/>
      <c r="H8" s="851"/>
    </row>
    <row r="9" spans="1:8" s="10" customFormat="1" ht="24" customHeight="1" x14ac:dyDescent="0.3">
      <c r="A9" s="13"/>
      <c r="B9" s="851" t="s">
        <v>14</v>
      </c>
      <c r="C9" s="851"/>
      <c r="D9" s="851"/>
      <c r="E9" s="851"/>
      <c r="F9" s="851"/>
      <c r="G9" s="851"/>
      <c r="H9" s="851"/>
    </row>
    <row r="10" spans="1:8" s="10" customFormat="1" ht="24" customHeight="1" x14ac:dyDescent="0.3">
      <c r="A10" s="13" t="s">
        <v>78</v>
      </c>
      <c r="B10" s="13" t="s">
        <v>79</v>
      </c>
      <c r="C10" s="14" t="s">
        <v>110</v>
      </c>
      <c r="D10" s="13" t="s">
        <v>419</v>
      </c>
      <c r="E10" s="14" t="s">
        <v>149</v>
      </c>
      <c r="F10" s="13" t="s">
        <v>148</v>
      </c>
      <c r="G10" s="13" t="s">
        <v>166</v>
      </c>
      <c r="H10" s="13" t="s">
        <v>194</v>
      </c>
    </row>
    <row r="11" spans="1:8" s="10" customFormat="1" ht="24" customHeight="1" x14ac:dyDescent="0.3">
      <c r="A11" s="13" t="s">
        <v>85</v>
      </c>
      <c r="B11" s="13" t="s">
        <v>210</v>
      </c>
      <c r="C11" s="13" t="s">
        <v>111</v>
      </c>
      <c r="D11" s="13" t="s">
        <v>133</v>
      </c>
      <c r="E11" s="13" t="s">
        <v>150</v>
      </c>
      <c r="F11" s="13" t="s">
        <v>182</v>
      </c>
      <c r="G11" s="13" t="s">
        <v>373</v>
      </c>
      <c r="H11" s="13" t="s">
        <v>195</v>
      </c>
    </row>
    <row r="12" spans="1:8" s="10" customFormat="1" ht="24" customHeight="1" x14ac:dyDescent="0.3">
      <c r="A12" s="13" t="s">
        <v>80</v>
      </c>
      <c r="B12" s="13" t="s">
        <v>88</v>
      </c>
      <c r="C12" s="13" t="s">
        <v>112</v>
      </c>
      <c r="D12" s="13" t="s">
        <v>134</v>
      </c>
      <c r="E12" s="13" t="s">
        <v>151</v>
      </c>
      <c r="F12" s="13" t="s">
        <v>183</v>
      </c>
      <c r="G12" s="13" t="s">
        <v>167</v>
      </c>
      <c r="H12" s="256" t="s">
        <v>784</v>
      </c>
    </row>
    <row r="13" spans="1:8" s="10" customFormat="1" ht="24" customHeight="1" x14ac:dyDescent="0.3">
      <c r="A13" s="13" t="s">
        <v>87</v>
      </c>
      <c r="B13" s="13" t="s">
        <v>842</v>
      </c>
      <c r="C13" s="13" t="s">
        <v>113</v>
      </c>
      <c r="D13" s="13" t="s">
        <v>135</v>
      </c>
      <c r="E13" s="13" t="s">
        <v>152</v>
      </c>
      <c r="F13" s="13" t="s">
        <v>1526</v>
      </c>
      <c r="G13" s="13" t="s">
        <v>168</v>
      </c>
      <c r="H13" s="13" t="s">
        <v>196</v>
      </c>
    </row>
    <row r="14" spans="1:8" s="10" customFormat="1" ht="24" customHeight="1" x14ac:dyDescent="0.3">
      <c r="A14" s="13" t="s">
        <v>81</v>
      </c>
      <c r="B14" s="13" t="s">
        <v>90</v>
      </c>
      <c r="C14" s="13" t="s">
        <v>114</v>
      </c>
      <c r="D14" s="13" t="s">
        <v>136</v>
      </c>
      <c r="E14" s="13" t="s">
        <v>153</v>
      </c>
      <c r="F14" s="13" t="s">
        <v>184</v>
      </c>
      <c r="G14" s="13" t="s">
        <v>169</v>
      </c>
      <c r="H14" s="13" t="s">
        <v>197</v>
      </c>
    </row>
    <row r="15" spans="1:8" s="10" customFormat="1" ht="24" customHeight="1" x14ac:dyDescent="0.3">
      <c r="A15" s="13" t="s">
        <v>89</v>
      </c>
      <c r="B15" s="13" t="s">
        <v>91</v>
      </c>
      <c r="C15" s="13" t="s">
        <v>115</v>
      </c>
      <c r="D15" s="13" t="s">
        <v>810</v>
      </c>
      <c r="E15" s="13" t="s">
        <v>154</v>
      </c>
      <c r="F15" s="13" t="s">
        <v>185</v>
      </c>
      <c r="G15" s="13" t="s">
        <v>170</v>
      </c>
      <c r="H15" s="256" t="s">
        <v>296</v>
      </c>
    </row>
    <row r="16" spans="1:8" s="10" customFormat="1" ht="24" customHeight="1" x14ac:dyDescent="0.3">
      <c r="A16" s="13" t="s">
        <v>82</v>
      </c>
      <c r="B16" s="13" t="s">
        <v>265</v>
      </c>
      <c r="C16" s="13" t="s">
        <v>116</v>
      </c>
      <c r="D16" s="13" t="s">
        <v>137</v>
      </c>
      <c r="E16" s="13" t="s">
        <v>155</v>
      </c>
      <c r="F16" s="13" t="s">
        <v>355</v>
      </c>
      <c r="G16" s="13" t="s">
        <v>171</v>
      </c>
      <c r="H16" s="13" t="s">
        <v>198</v>
      </c>
    </row>
    <row r="17" spans="1:8" s="10" customFormat="1" ht="24" customHeight="1" x14ac:dyDescent="0.3">
      <c r="A17" s="13" t="s">
        <v>92</v>
      </c>
      <c r="B17" s="13" t="s">
        <v>94</v>
      </c>
      <c r="C17" s="13" t="s">
        <v>117</v>
      </c>
      <c r="D17" s="13" t="s">
        <v>138</v>
      </c>
      <c r="E17" s="13" t="s">
        <v>156</v>
      </c>
      <c r="F17" s="13" t="s">
        <v>532</v>
      </c>
      <c r="G17" s="13" t="s">
        <v>172</v>
      </c>
      <c r="H17" s="13" t="s">
        <v>199</v>
      </c>
    </row>
    <row r="18" spans="1:8" s="10" customFormat="1" ht="24" customHeight="1" x14ac:dyDescent="0.3">
      <c r="A18" s="13" t="s">
        <v>93</v>
      </c>
      <c r="B18" s="13" t="s">
        <v>259</v>
      </c>
      <c r="C18" s="13" t="s">
        <v>118</v>
      </c>
      <c r="D18" s="13" t="s">
        <v>139</v>
      </c>
      <c r="E18" s="13" t="s">
        <v>157</v>
      </c>
      <c r="F18" s="13" t="s">
        <v>186</v>
      </c>
      <c r="G18" s="13" t="s">
        <v>173</v>
      </c>
      <c r="H18" s="13" t="s">
        <v>200</v>
      </c>
    </row>
    <row r="19" spans="1:8" s="10" customFormat="1" ht="24" customHeight="1" x14ac:dyDescent="0.3">
      <c r="A19" s="13" t="s">
        <v>95</v>
      </c>
      <c r="B19" s="13" t="s">
        <v>268</v>
      </c>
      <c r="C19" s="13" t="s">
        <v>119</v>
      </c>
      <c r="D19" s="13" t="s">
        <v>140</v>
      </c>
      <c r="E19" s="13" t="s">
        <v>158</v>
      </c>
      <c r="F19" s="13" t="s">
        <v>187</v>
      </c>
      <c r="G19" s="13" t="s">
        <v>174</v>
      </c>
      <c r="H19" s="13" t="s">
        <v>201</v>
      </c>
    </row>
    <row r="20" spans="1:8" s="10" customFormat="1" ht="24" customHeight="1" x14ac:dyDescent="0.3">
      <c r="A20" s="13" t="s">
        <v>96</v>
      </c>
      <c r="B20" s="234" t="s">
        <v>100</v>
      </c>
      <c r="C20" s="13" t="s">
        <v>120</v>
      </c>
      <c r="D20" s="13" t="s">
        <v>365</v>
      </c>
      <c r="E20" s="13" t="s">
        <v>159</v>
      </c>
      <c r="F20" s="13" t="s">
        <v>188</v>
      </c>
      <c r="G20" s="13" t="s">
        <v>175</v>
      </c>
      <c r="H20" s="13" t="s">
        <v>202</v>
      </c>
    </row>
    <row r="21" spans="1:8" s="10" customFormat="1" ht="24" customHeight="1" x14ac:dyDescent="0.3">
      <c r="A21" s="13" t="s">
        <v>97</v>
      </c>
      <c r="B21" s="13" t="s">
        <v>253</v>
      </c>
      <c r="C21" s="13" t="s">
        <v>121</v>
      </c>
      <c r="D21" s="13" t="s">
        <v>565</v>
      </c>
      <c r="E21" s="13" t="s">
        <v>160</v>
      </c>
      <c r="F21" s="13" t="s">
        <v>989</v>
      </c>
      <c r="G21" s="13" t="s">
        <v>176</v>
      </c>
      <c r="H21" s="13" t="s">
        <v>203</v>
      </c>
    </row>
    <row r="22" spans="1:8" s="10" customFormat="1" ht="24" customHeight="1" x14ac:dyDescent="0.3">
      <c r="A22" s="13" t="s">
        <v>98</v>
      </c>
      <c r="B22" s="256" t="s">
        <v>335</v>
      </c>
      <c r="C22" s="13" t="s">
        <v>122</v>
      </c>
      <c r="D22" s="256" t="s">
        <v>141</v>
      </c>
      <c r="E22" s="13" t="s">
        <v>161</v>
      </c>
      <c r="F22" s="13" t="s">
        <v>189</v>
      </c>
      <c r="G22" s="13" t="s">
        <v>177</v>
      </c>
      <c r="H22" s="13" t="s">
        <v>204</v>
      </c>
    </row>
    <row r="23" spans="1:8" s="10" customFormat="1" ht="24" customHeight="1" x14ac:dyDescent="0.3">
      <c r="A23" s="13" t="s">
        <v>99</v>
      </c>
      <c r="B23" s="13" t="s">
        <v>86</v>
      </c>
      <c r="C23" s="234" t="s">
        <v>123</v>
      </c>
      <c r="D23" s="256" t="s">
        <v>142</v>
      </c>
      <c r="E23" s="13" t="s">
        <v>162</v>
      </c>
      <c r="F23" s="13" t="s">
        <v>190</v>
      </c>
      <c r="G23" s="13" t="s">
        <v>178</v>
      </c>
      <c r="H23" s="13" t="s">
        <v>1318</v>
      </c>
    </row>
    <row r="24" spans="1:8" s="10" customFormat="1" ht="24" customHeight="1" x14ac:dyDescent="0.3">
      <c r="A24" s="13" t="s">
        <v>103</v>
      </c>
      <c r="B24" s="234" t="s">
        <v>101</v>
      </c>
      <c r="C24" s="234" t="s">
        <v>124</v>
      </c>
      <c r="D24" s="256" t="s">
        <v>143</v>
      </c>
      <c r="E24" s="13" t="s">
        <v>163</v>
      </c>
      <c r="F24" s="13" t="s">
        <v>191</v>
      </c>
      <c r="G24" s="13" t="s">
        <v>179</v>
      </c>
      <c r="H24" s="13" t="s">
        <v>205</v>
      </c>
    </row>
    <row r="25" spans="1:8" s="10" customFormat="1" ht="24" customHeight="1" x14ac:dyDescent="0.3">
      <c r="A25" s="14" t="s">
        <v>104</v>
      </c>
      <c r="B25" s="234" t="s">
        <v>260</v>
      </c>
      <c r="C25" s="235" t="s">
        <v>125</v>
      </c>
      <c r="D25" s="13" t="s">
        <v>144</v>
      </c>
      <c r="E25" s="13" t="s">
        <v>744</v>
      </c>
      <c r="F25" s="13" t="s">
        <v>192</v>
      </c>
      <c r="G25" s="13" t="s">
        <v>180</v>
      </c>
      <c r="H25" s="13" t="s">
        <v>206</v>
      </c>
    </row>
    <row r="26" spans="1:8" s="10" customFormat="1" ht="24" customHeight="1" x14ac:dyDescent="0.3">
      <c r="A26" s="13" t="s">
        <v>105</v>
      </c>
      <c r="B26" s="13" t="s">
        <v>102</v>
      </c>
      <c r="C26" s="234" t="s">
        <v>126</v>
      </c>
      <c r="D26" s="13" t="s">
        <v>145</v>
      </c>
      <c r="E26" s="13" t="s">
        <v>164</v>
      </c>
      <c r="F26" s="13" t="s">
        <v>193</v>
      </c>
      <c r="G26" s="13" t="s">
        <v>181</v>
      </c>
      <c r="H26" s="13" t="s">
        <v>1269</v>
      </c>
    </row>
    <row r="27" spans="1:8" s="10" customFormat="1" ht="24" customHeight="1" x14ac:dyDescent="0.3">
      <c r="A27" s="13" t="s">
        <v>106</v>
      </c>
      <c r="B27" s="13" t="s">
        <v>297</v>
      </c>
      <c r="C27" s="234" t="s">
        <v>127</v>
      </c>
      <c r="D27" s="13" t="s">
        <v>146</v>
      </c>
      <c r="E27" s="13" t="s">
        <v>165</v>
      </c>
      <c r="F27" s="13" t="s">
        <v>293</v>
      </c>
      <c r="G27" s="13" t="s">
        <v>811</v>
      </c>
      <c r="H27" s="13" t="s">
        <v>207</v>
      </c>
    </row>
    <row r="28" spans="1:8" s="10" customFormat="1" ht="24" customHeight="1" x14ac:dyDescent="0.3">
      <c r="A28" s="13" t="s">
        <v>107</v>
      </c>
      <c r="B28" s="13" t="s">
        <v>131</v>
      </c>
      <c r="C28" s="13" t="s">
        <v>128</v>
      </c>
      <c r="D28" s="13" t="s">
        <v>147</v>
      </c>
      <c r="E28" s="13" t="s">
        <v>1544</v>
      </c>
      <c r="F28" s="13" t="s">
        <v>294</v>
      </c>
      <c r="G28" s="13" t="s">
        <v>843</v>
      </c>
      <c r="H28" s="13" t="s">
        <v>533</v>
      </c>
    </row>
    <row r="29" spans="1:8" s="10" customFormat="1" ht="24" customHeight="1" x14ac:dyDescent="0.3">
      <c r="A29" s="14" t="s">
        <v>108</v>
      </c>
      <c r="B29" s="256" t="s">
        <v>667</v>
      </c>
      <c r="C29" s="13" t="s">
        <v>129</v>
      </c>
      <c r="D29" s="13" t="s">
        <v>336</v>
      </c>
      <c r="E29" s="13" t="s">
        <v>1545</v>
      </c>
      <c r="F29" s="13" t="s">
        <v>295</v>
      </c>
      <c r="G29" s="13" t="s">
        <v>988</v>
      </c>
      <c r="H29" s="13" t="s">
        <v>208</v>
      </c>
    </row>
    <row r="30" spans="1:8" s="10" customFormat="1" ht="24" customHeight="1" x14ac:dyDescent="0.3">
      <c r="A30" s="13" t="s">
        <v>109</v>
      </c>
      <c r="B30" s="13" t="s">
        <v>132</v>
      </c>
      <c r="C30" s="13" t="s">
        <v>130</v>
      </c>
      <c r="D30" s="13" t="s">
        <v>261</v>
      </c>
      <c r="E30" s="13" t="s">
        <v>1595</v>
      </c>
      <c r="F30" s="13" t="s">
        <v>1598</v>
      </c>
      <c r="G30" s="13" t="s">
        <v>1268</v>
      </c>
      <c r="H30" s="13" t="s">
        <v>209</v>
      </c>
    </row>
    <row r="31" spans="1:8" s="10" customFormat="1" ht="24" customHeight="1" x14ac:dyDescent="0.3">
      <c r="G31" s="13" t="s">
        <v>1525</v>
      </c>
      <c r="H31" s="13" t="s">
        <v>263</v>
      </c>
    </row>
    <row r="32" spans="1:8" ht="44.25" customHeight="1" x14ac:dyDescent="0.3">
      <c r="A32" s="13"/>
      <c r="B32" s="848" t="s">
        <v>15</v>
      </c>
      <c r="C32" s="848"/>
      <c r="D32" s="848"/>
      <c r="E32" s="848"/>
      <c r="F32" s="848"/>
      <c r="G32" s="848"/>
      <c r="H32" s="848"/>
    </row>
    <row r="33" spans="1:8" ht="37.5" customHeight="1" x14ac:dyDescent="0.3">
      <c r="A33" s="13"/>
      <c r="B33" s="848" t="s">
        <v>284</v>
      </c>
      <c r="C33" s="848"/>
      <c r="D33" s="848"/>
      <c r="E33" s="848"/>
      <c r="F33" s="848"/>
      <c r="G33" s="848"/>
      <c r="H33" s="848"/>
    </row>
    <row r="34" spans="1:8" s="10" customFormat="1" ht="24" customHeight="1" x14ac:dyDescent="0.3">
      <c r="A34" s="13"/>
      <c r="B34" s="20"/>
      <c r="C34" s="20"/>
      <c r="D34" s="20"/>
      <c r="E34" s="20"/>
      <c r="F34" s="20"/>
      <c r="G34" s="20"/>
      <c r="H34" s="20"/>
    </row>
    <row r="35" spans="1:8" s="10" customFormat="1" ht="24" customHeight="1" x14ac:dyDescent="0.3">
      <c r="A35" s="9"/>
      <c r="B35" s="850" t="s">
        <v>267</v>
      </c>
      <c r="C35" s="850"/>
      <c r="D35" s="850"/>
      <c r="E35" s="850"/>
      <c r="F35" s="850"/>
      <c r="G35" s="850"/>
      <c r="H35" s="850"/>
    </row>
    <row r="36" spans="1:8" s="10" customFormat="1" ht="24" customHeight="1" x14ac:dyDescent="0.3">
      <c r="A36" s="9"/>
      <c r="B36" s="848" t="s">
        <v>844</v>
      </c>
      <c r="C36" s="848"/>
      <c r="D36" s="848"/>
      <c r="E36" s="848"/>
      <c r="F36" s="848"/>
      <c r="G36" s="848"/>
      <c r="H36" s="848"/>
    </row>
    <row r="37" spans="1:8" s="10" customFormat="1" ht="24" customHeight="1" x14ac:dyDescent="0.3">
      <c r="A37" s="9"/>
      <c r="B37" s="851"/>
      <c r="C37" s="851"/>
      <c r="D37" s="851"/>
      <c r="E37" s="851"/>
      <c r="F37" s="851"/>
      <c r="G37" s="851"/>
      <c r="H37" s="851"/>
    </row>
    <row r="38" spans="1:8" s="10" customFormat="1" ht="43.5" customHeight="1" x14ac:dyDescent="0.3">
      <c r="A38" s="9"/>
      <c r="B38" s="8"/>
      <c r="C38" s="8"/>
      <c r="D38" s="8"/>
      <c r="E38" s="8"/>
      <c r="F38" s="8"/>
      <c r="G38" s="8"/>
      <c r="H38" s="8"/>
    </row>
  </sheetData>
  <mergeCells count="13">
    <mergeCell ref="B35:H35"/>
    <mergeCell ref="B36:H36"/>
    <mergeCell ref="B37:H37"/>
    <mergeCell ref="B7:H7"/>
    <mergeCell ref="B8:H8"/>
    <mergeCell ref="B9:H9"/>
    <mergeCell ref="A1:H1"/>
    <mergeCell ref="B6:H6"/>
    <mergeCell ref="B32:H32"/>
    <mergeCell ref="B33:H33"/>
    <mergeCell ref="B3:H3"/>
    <mergeCell ref="B4:H4"/>
    <mergeCell ref="B5:H5"/>
  </mergeCells>
  <printOptions horizontalCentered="1"/>
  <pageMargins left="0" right="0" top="0.43307086614173229" bottom="0.43307086614173229" header="0.31496062992125984" footer="0.31496062992125984"/>
  <pageSetup paperSize="9" scale="59" orientation="landscape" r:id="rId1"/>
  <headerFooter differentFirst="1" alignWithMargins="0">
    <oddFooter>&amp;C3</oddFooter>
    <firstFooter>&amp;C2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847"/>
  <sheetViews>
    <sheetView tabSelected="1" view="pageBreakPreview" topLeftCell="A13" zoomScale="60" zoomScaleNormal="55" workbookViewId="0">
      <pane ySplit="2265" topLeftCell="A274" activePane="bottomLeft"/>
      <selection activeCell="A12" sqref="A1:XFD1048576"/>
      <selection pane="bottomLeft" activeCell="C280" sqref="C280:C285"/>
    </sheetView>
  </sheetViews>
  <sheetFormatPr defaultRowHeight="26.25" x14ac:dyDescent="0.3"/>
  <cols>
    <col min="1" max="1" width="14.5703125" style="82" customWidth="1"/>
    <col min="2" max="2" width="146.42578125" style="7" customWidth="1"/>
    <col min="3" max="3" width="20.85546875" style="6" customWidth="1"/>
    <col min="4" max="4" width="32" style="6" customWidth="1"/>
    <col min="5" max="5" width="19.7109375" style="6" customWidth="1"/>
    <col min="6" max="6" width="34.140625" style="44" customWidth="1"/>
    <col min="7" max="7" width="24.140625" style="313" customWidth="1"/>
    <col min="8" max="8" width="23.42578125" style="313" customWidth="1"/>
    <col min="9" max="9" width="23.5703125" style="9" customWidth="1"/>
    <col min="10" max="15" width="23.5703125" customWidth="1"/>
  </cols>
  <sheetData>
    <row r="1" spans="1:9" ht="30.75" customHeight="1" x14ac:dyDescent="0.4">
      <c r="B1" s="285"/>
      <c r="C1" s="89"/>
      <c r="D1" s="852" t="s">
        <v>1655</v>
      </c>
      <c r="E1" s="852"/>
      <c r="F1" s="853"/>
      <c r="G1" s="836"/>
      <c r="H1" s="836"/>
      <c r="I1" s="299"/>
    </row>
    <row r="2" spans="1:9" ht="30.75" customHeight="1" x14ac:dyDescent="0.4">
      <c r="B2" s="285"/>
      <c r="C2" s="89"/>
      <c r="D2" s="854" t="s">
        <v>1656</v>
      </c>
      <c r="E2" s="854"/>
      <c r="F2" s="855"/>
      <c r="G2" s="837"/>
      <c r="H2" s="837"/>
      <c r="I2" s="299"/>
    </row>
    <row r="3" spans="1:9" ht="30.75" customHeight="1" x14ac:dyDescent="0.4">
      <c r="B3" s="285"/>
      <c r="C3" s="89"/>
      <c r="D3" s="854" t="s">
        <v>1213</v>
      </c>
      <c r="E3" s="854"/>
      <c r="F3" s="855"/>
      <c r="G3" s="837"/>
      <c r="H3" s="837"/>
      <c r="I3" s="299"/>
    </row>
    <row r="4" spans="1:9" ht="30.75" customHeight="1" x14ac:dyDescent="0.4">
      <c r="B4" s="285"/>
      <c r="C4" s="89"/>
      <c r="D4" s="854" t="s">
        <v>338</v>
      </c>
      <c r="E4" s="854"/>
      <c r="F4" s="855"/>
      <c r="G4" s="837"/>
      <c r="H4" s="837"/>
      <c r="I4" s="299"/>
    </row>
    <row r="5" spans="1:9" ht="35.25" customHeight="1" x14ac:dyDescent="0.4">
      <c r="B5" s="285"/>
      <c r="C5" s="89"/>
      <c r="D5" s="854" t="s">
        <v>1734</v>
      </c>
      <c r="E5" s="854"/>
      <c r="F5" s="855"/>
      <c r="G5" s="837"/>
      <c r="H5" s="837"/>
      <c r="I5" s="299"/>
    </row>
    <row r="6" spans="1:9" ht="35.25" customHeight="1" x14ac:dyDescent="0.4">
      <c r="B6" s="285"/>
      <c r="C6" s="89"/>
      <c r="D6" s="89"/>
      <c r="E6" s="89"/>
      <c r="F6" s="92"/>
      <c r="I6" s="299"/>
    </row>
    <row r="7" spans="1:9" ht="35.25" customHeight="1" x14ac:dyDescent="0.4">
      <c r="B7" s="906"/>
      <c r="C7" s="906"/>
      <c r="D7" s="906"/>
      <c r="E7" s="906"/>
      <c r="F7" s="92"/>
      <c r="I7" s="299"/>
    </row>
    <row r="8" spans="1:9" x14ac:dyDescent="0.3">
      <c r="B8" s="285"/>
      <c r="C8" s="89"/>
      <c r="D8" s="89"/>
      <c r="E8" s="89"/>
      <c r="F8" s="47"/>
    </row>
    <row r="9" spans="1:9" ht="33" x14ac:dyDescent="0.2">
      <c r="A9" s="910" t="s">
        <v>856</v>
      </c>
      <c r="B9" s="910"/>
      <c r="C9" s="910"/>
      <c r="D9" s="910"/>
      <c r="E9" s="910"/>
      <c r="F9" s="910"/>
    </row>
    <row r="10" spans="1:9" x14ac:dyDescent="0.2">
      <c r="A10" s="911" t="s">
        <v>863</v>
      </c>
      <c r="B10" s="911"/>
      <c r="C10" s="911"/>
      <c r="D10" s="911"/>
      <c r="E10" s="911"/>
      <c r="F10" s="911"/>
    </row>
    <row r="11" spans="1:9" ht="24.75" customHeight="1" x14ac:dyDescent="0.2">
      <c r="A11" s="912"/>
      <c r="B11" s="912"/>
      <c r="C11" s="912"/>
      <c r="D11" s="912"/>
      <c r="E11" s="912"/>
      <c r="F11" s="912"/>
    </row>
    <row r="12" spans="1:9" ht="31.5" customHeight="1" x14ac:dyDescent="0.2">
      <c r="A12" s="878" t="s">
        <v>19</v>
      </c>
      <c r="B12" s="881" t="s">
        <v>0</v>
      </c>
      <c r="C12" s="882" t="s">
        <v>12</v>
      </c>
      <c r="D12" s="913" t="s">
        <v>337</v>
      </c>
      <c r="E12" s="882" t="s">
        <v>83</v>
      </c>
      <c r="F12" s="907" t="s">
        <v>1</v>
      </c>
      <c r="I12" s="274"/>
    </row>
    <row r="13" spans="1:9" ht="44.25" customHeight="1" x14ac:dyDescent="0.2">
      <c r="A13" s="879"/>
      <c r="B13" s="881"/>
      <c r="C13" s="882"/>
      <c r="D13" s="913"/>
      <c r="E13" s="882"/>
      <c r="F13" s="908"/>
      <c r="I13" s="320"/>
    </row>
    <row r="14" spans="1:9" ht="113.25" customHeight="1" x14ac:dyDescent="0.2">
      <c r="A14" s="880"/>
      <c r="B14" s="881"/>
      <c r="C14" s="882"/>
      <c r="D14" s="913"/>
      <c r="E14" s="882"/>
      <c r="F14" s="909"/>
    </row>
    <row r="15" spans="1:9" ht="36.75" customHeight="1" x14ac:dyDescent="0.2">
      <c r="A15" s="59">
        <v>1</v>
      </c>
      <c r="B15" s="11" t="s">
        <v>20</v>
      </c>
      <c r="C15" s="19">
        <v>3</v>
      </c>
      <c r="D15" s="19">
        <v>4</v>
      </c>
      <c r="E15" s="19">
        <v>5</v>
      </c>
      <c r="F15" s="300">
        <v>16</v>
      </c>
    </row>
    <row r="16" spans="1:9" ht="60.75" x14ac:dyDescent="0.2">
      <c r="A16" s="332">
        <v>1</v>
      </c>
      <c r="B16" s="506" t="s">
        <v>1445</v>
      </c>
      <c r="C16" s="564" t="s">
        <v>486</v>
      </c>
      <c r="D16" s="565" t="s">
        <v>1234</v>
      </c>
      <c r="E16" s="564">
        <v>345</v>
      </c>
      <c r="F16" s="295" t="s">
        <v>235</v>
      </c>
    </row>
    <row r="17" spans="1:6" ht="45" x14ac:dyDescent="0.2">
      <c r="A17" s="332">
        <f>A16+1</f>
        <v>2</v>
      </c>
      <c r="B17" s="720" t="s">
        <v>971</v>
      </c>
      <c r="C17" s="721" t="s">
        <v>795</v>
      </c>
      <c r="D17" s="721" t="s">
        <v>388</v>
      </c>
      <c r="E17" s="722">
        <v>200</v>
      </c>
      <c r="F17" s="309" t="s">
        <v>220</v>
      </c>
    </row>
    <row r="18" spans="1:6" ht="60.75" x14ac:dyDescent="0.2">
      <c r="A18" s="719">
        <f t="shared" ref="A18:A21" si="0">A17+1</f>
        <v>3</v>
      </c>
      <c r="B18" s="665" t="s">
        <v>324</v>
      </c>
      <c r="C18" s="667" t="s">
        <v>459</v>
      </c>
      <c r="D18" s="668" t="s">
        <v>1449</v>
      </c>
      <c r="E18" s="566">
        <v>500</v>
      </c>
      <c r="F18" s="287" t="s">
        <v>217</v>
      </c>
    </row>
    <row r="19" spans="1:6" ht="45" x14ac:dyDescent="0.2">
      <c r="A19" s="719">
        <f t="shared" si="0"/>
        <v>4</v>
      </c>
      <c r="B19" s="618" t="s">
        <v>1384</v>
      </c>
      <c r="C19" s="617" t="s">
        <v>464</v>
      </c>
      <c r="D19" s="619" t="s">
        <v>1694</v>
      </c>
      <c r="E19" s="617">
        <v>1000</v>
      </c>
      <c r="F19" s="294" t="s">
        <v>43</v>
      </c>
    </row>
    <row r="20" spans="1:6" ht="45" x14ac:dyDescent="0.2">
      <c r="A20" s="784">
        <f t="shared" si="0"/>
        <v>5</v>
      </c>
      <c r="B20" s="785" t="s">
        <v>1602</v>
      </c>
      <c r="C20" s="721" t="s">
        <v>870</v>
      </c>
      <c r="D20" s="786" t="s">
        <v>592</v>
      </c>
      <c r="E20" s="721">
        <v>1000</v>
      </c>
      <c r="F20" s="294" t="s">
        <v>43</v>
      </c>
    </row>
    <row r="21" spans="1:6" ht="45" x14ac:dyDescent="0.2">
      <c r="A21" s="784">
        <f t="shared" si="0"/>
        <v>6</v>
      </c>
      <c r="B21" s="579" t="s">
        <v>298</v>
      </c>
      <c r="C21" s="564" t="s">
        <v>1675</v>
      </c>
      <c r="D21" s="564" t="s">
        <v>1696</v>
      </c>
      <c r="E21" s="564">
        <v>1000</v>
      </c>
      <c r="F21" s="288" t="s">
        <v>219</v>
      </c>
    </row>
    <row r="22" spans="1:6" ht="67.5" x14ac:dyDescent="0.2">
      <c r="A22" s="580">
        <f t="shared" ref="A22:A24" si="1">A21+1</f>
        <v>7</v>
      </c>
      <c r="B22" s="506" t="s">
        <v>1239</v>
      </c>
      <c r="C22" s="564" t="s">
        <v>465</v>
      </c>
      <c r="D22" s="564" t="s">
        <v>779</v>
      </c>
      <c r="E22" s="564">
        <v>100</v>
      </c>
      <c r="F22" s="295" t="s">
        <v>235</v>
      </c>
    </row>
    <row r="23" spans="1:6" ht="45" x14ac:dyDescent="0.2">
      <c r="A23" s="580">
        <f t="shared" si="1"/>
        <v>8</v>
      </c>
      <c r="B23" s="669" t="s">
        <v>325</v>
      </c>
      <c r="C23" s="670" t="s">
        <v>465</v>
      </c>
      <c r="D23" s="672" t="s">
        <v>1450</v>
      </c>
      <c r="E23" s="566">
        <v>500</v>
      </c>
      <c r="F23" s="287" t="s">
        <v>217</v>
      </c>
    </row>
    <row r="24" spans="1:6" ht="46.5" customHeight="1" x14ac:dyDescent="0.3">
      <c r="A24" s="719">
        <f t="shared" si="1"/>
        <v>9</v>
      </c>
      <c r="B24" s="915" t="s">
        <v>221</v>
      </c>
      <c r="C24" s="915"/>
      <c r="D24" s="915"/>
      <c r="E24" s="567">
        <f>SUM(E25:E28)</f>
        <v>6500</v>
      </c>
      <c r="F24" s="289"/>
    </row>
    <row r="25" spans="1:6" ht="48" customHeight="1" x14ac:dyDescent="0.2">
      <c r="A25" s="290" t="s">
        <v>264</v>
      </c>
      <c r="B25" s="187" t="s">
        <v>225</v>
      </c>
      <c r="C25" s="178" t="s">
        <v>1063</v>
      </c>
      <c r="D25" s="215" t="s">
        <v>382</v>
      </c>
      <c r="E25" s="180">
        <v>1000</v>
      </c>
      <c r="F25" s="291" t="s">
        <v>216</v>
      </c>
    </row>
    <row r="26" spans="1:6" ht="48" customHeight="1" x14ac:dyDescent="0.2">
      <c r="A26" s="290" t="s">
        <v>20</v>
      </c>
      <c r="B26" s="211" t="s">
        <v>5</v>
      </c>
      <c r="C26" s="178" t="s">
        <v>1063</v>
      </c>
      <c r="D26" s="178" t="s">
        <v>420</v>
      </c>
      <c r="E26" s="179">
        <v>500</v>
      </c>
      <c r="F26" s="292" t="s">
        <v>218</v>
      </c>
    </row>
    <row r="27" spans="1:6" ht="46.5" x14ac:dyDescent="0.2">
      <c r="A27" s="290" t="s">
        <v>286</v>
      </c>
      <c r="B27" s="211" t="s">
        <v>226</v>
      </c>
      <c r="C27" s="178" t="s">
        <v>1063</v>
      </c>
      <c r="D27" s="178" t="s">
        <v>1696</v>
      </c>
      <c r="E27" s="178">
        <v>2000</v>
      </c>
      <c r="F27" s="288" t="s">
        <v>219</v>
      </c>
    </row>
    <row r="28" spans="1:6" ht="46.5" x14ac:dyDescent="0.2">
      <c r="A28" s="290" t="s">
        <v>287</v>
      </c>
      <c r="B28" s="211" t="s">
        <v>647</v>
      </c>
      <c r="C28" s="178" t="s">
        <v>1063</v>
      </c>
      <c r="D28" s="178" t="s">
        <v>1106</v>
      </c>
      <c r="E28" s="178">
        <v>3000</v>
      </c>
      <c r="F28" s="272" t="s">
        <v>980</v>
      </c>
    </row>
    <row r="29" spans="1:6" ht="58.5" customHeight="1" x14ac:dyDescent="0.2">
      <c r="A29" s="293">
        <f>A24+1</f>
        <v>10</v>
      </c>
      <c r="B29" s="616" t="s">
        <v>730</v>
      </c>
      <c r="C29" s="564" t="s">
        <v>467</v>
      </c>
      <c r="D29" s="566" t="s">
        <v>853</v>
      </c>
      <c r="E29" s="617">
        <v>1000</v>
      </c>
      <c r="F29" s="294" t="s">
        <v>43</v>
      </c>
    </row>
    <row r="30" spans="1:6" ht="82.5" customHeight="1" x14ac:dyDescent="0.2">
      <c r="A30" s="293">
        <f>A29+1</f>
        <v>11</v>
      </c>
      <c r="B30" s="669" t="s">
        <v>745</v>
      </c>
      <c r="C30" s="667" t="s">
        <v>746</v>
      </c>
      <c r="D30" s="675" t="s">
        <v>524</v>
      </c>
      <c r="E30" s="566">
        <v>1000</v>
      </c>
      <c r="F30" s="160" t="s">
        <v>329</v>
      </c>
    </row>
    <row r="31" spans="1:6" ht="45" x14ac:dyDescent="0.2">
      <c r="A31" s="293">
        <f>A30+1</f>
        <v>12</v>
      </c>
      <c r="B31" s="671" t="s">
        <v>357</v>
      </c>
      <c r="C31" s="667" t="s">
        <v>469</v>
      </c>
      <c r="D31" s="672" t="s">
        <v>1450</v>
      </c>
      <c r="E31" s="566">
        <v>500</v>
      </c>
      <c r="F31" s="287" t="s">
        <v>217</v>
      </c>
    </row>
    <row r="32" spans="1:6" ht="45" x14ac:dyDescent="0.2">
      <c r="A32" s="293">
        <f t="shared" ref="A32:A33" si="2">A31+1</f>
        <v>13</v>
      </c>
      <c r="B32" s="789" t="s">
        <v>1604</v>
      </c>
      <c r="C32" s="787" t="s">
        <v>469</v>
      </c>
      <c r="D32" s="787" t="s">
        <v>1603</v>
      </c>
      <c r="E32" s="788">
        <f>E33</f>
        <v>1000</v>
      </c>
      <c r="F32" s="292" t="s">
        <v>218</v>
      </c>
    </row>
    <row r="33" spans="1:6" ht="40.5" x14ac:dyDescent="0.2">
      <c r="A33" s="293">
        <f t="shared" si="2"/>
        <v>14</v>
      </c>
      <c r="B33" s="669" t="s">
        <v>645</v>
      </c>
      <c r="C33" s="667" t="s">
        <v>646</v>
      </c>
      <c r="D33" s="675" t="s">
        <v>524</v>
      </c>
      <c r="E33" s="566">
        <v>1000</v>
      </c>
      <c r="F33" s="272" t="s">
        <v>329</v>
      </c>
    </row>
    <row r="34" spans="1:6" ht="45" x14ac:dyDescent="0.2">
      <c r="A34" s="293">
        <f t="shared" ref="A34" si="3">A33+1</f>
        <v>15</v>
      </c>
      <c r="B34" s="669" t="s">
        <v>326</v>
      </c>
      <c r="C34" s="673" t="s">
        <v>473</v>
      </c>
      <c r="D34" s="674" t="s">
        <v>1451</v>
      </c>
      <c r="E34" s="566">
        <v>500</v>
      </c>
      <c r="F34" s="287" t="s">
        <v>217</v>
      </c>
    </row>
    <row r="35" spans="1:6" ht="52.5" customHeight="1" x14ac:dyDescent="0.2">
      <c r="A35" s="916" t="s">
        <v>554</v>
      </c>
      <c r="B35" s="916"/>
      <c r="C35" s="916"/>
      <c r="D35" s="916"/>
      <c r="E35" s="916"/>
      <c r="F35" s="916"/>
    </row>
    <row r="36" spans="1:6" ht="26.25" customHeight="1" x14ac:dyDescent="0.2">
      <c r="A36" s="878" t="s">
        <v>19</v>
      </c>
      <c r="B36" s="881" t="s">
        <v>0</v>
      </c>
      <c r="C36" s="882" t="s">
        <v>12</v>
      </c>
      <c r="D36" s="913" t="s">
        <v>337</v>
      </c>
      <c r="E36" s="882" t="s">
        <v>83</v>
      </c>
      <c r="F36" s="914" t="s">
        <v>1</v>
      </c>
    </row>
    <row r="37" spans="1:6" ht="36.75" customHeight="1" x14ac:dyDescent="0.2">
      <c r="A37" s="879"/>
      <c r="B37" s="881"/>
      <c r="C37" s="882"/>
      <c r="D37" s="913"/>
      <c r="E37" s="882"/>
      <c r="F37" s="914"/>
    </row>
    <row r="38" spans="1:6" ht="103.5" customHeight="1" x14ac:dyDescent="0.2">
      <c r="A38" s="880"/>
      <c r="B38" s="881"/>
      <c r="C38" s="882"/>
      <c r="D38" s="913"/>
      <c r="E38" s="882"/>
      <c r="F38" s="914"/>
    </row>
    <row r="39" spans="1:6" x14ac:dyDescent="0.2">
      <c r="A39" s="59">
        <v>1</v>
      </c>
      <c r="B39" s="11" t="s">
        <v>20</v>
      </c>
      <c r="C39" s="19">
        <v>3</v>
      </c>
      <c r="D39" s="19">
        <v>4</v>
      </c>
      <c r="E39" s="19">
        <v>5</v>
      </c>
      <c r="F39" s="300">
        <v>16</v>
      </c>
    </row>
    <row r="40" spans="1:6" ht="51" customHeight="1" x14ac:dyDescent="0.2">
      <c r="A40" s="58" t="s">
        <v>264</v>
      </c>
      <c r="B40" s="934" t="s">
        <v>305</v>
      </c>
      <c r="C40" s="935"/>
      <c r="D40" s="936"/>
      <c r="E40" s="581">
        <f>E41+E84</f>
        <v>7316</v>
      </c>
      <c r="F40" s="193"/>
    </row>
    <row r="41" spans="1:6" ht="42" customHeight="1" x14ac:dyDescent="0.2">
      <c r="A41" s="57" t="s">
        <v>32</v>
      </c>
      <c r="B41" s="937" t="s">
        <v>236</v>
      </c>
      <c r="C41" s="938"/>
      <c r="D41" s="939"/>
      <c r="E41" s="63">
        <f>E42+E47+E53+E57+E63+E68+E75</f>
        <v>6066</v>
      </c>
      <c r="F41" s="193"/>
    </row>
    <row r="42" spans="1:6" ht="42" customHeight="1" x14ac:dyDescent="0.2">
      <c r="A42" s="57" t="s">
        <v>347</v>
      </c>
      <c r="B42" s="940" t="s">
        <v>231</v>
      </c>
      <c r="C42" s="941"/>
      <c r="D42" s="942"/>
      <c r="E42" s="81">
        <f>SUM(E43:E46)</f>
        <v>1210</v>
      </c>
      <c r="F42" s="943" t="s">
        <v>235</v>
      </c>
    </row>
    <row r="43" spans="1:6" ht="46.5" x14ac:dyDescent="0.2">
      <c r="A43" s="18">
        <v>1</v>
      </c>
      <c r="B43" s="561" t="s">
        <v>558</v>
      </c>
      <c r="C43" s="361" t="s">
        <v>975</v>
      </c>
      <c r="D43" s="361" t="s">
        <v>519</v>
      </c>
      <c r="E43" s="562">
        <v>650</v>
      </c>
      <c r="F43" s="944"/>
    </row>
    <row r="44" spans="1:6" ht="46.5" x14ac:dyDescent="0.2">
      <c r="A44" s="18">
        <f>A43+1</f>
        <v>2</v>
      </c>
      <c r="B44" s="135" t="s">
        <v>574</v>
      </c>
      <c r="C44" s="257" t="s">
        <v>871</v>
      </c>
      <c r="D44" s="361" t="s">
        <v>519</v>
      </c>
      <c r="E44" s="139">
        <v>200</v>
      </c>
      <c r="F44" s="944"/>
    </row>
    <row r="45" spans="1:6" ht="46.5" x14ac:dyDescent="0.2">
      <c r="A45" s="18">
        <f>A44+1</f>
        <v>3</v>
      </c>
      <c r="B45" s="135" t="s">
        <v>759</v>
      </c>
      <c r="C45" s="257" t="s">
        <v>871</v>
      </c>
      <c r="D45" s="432" t="s">
        <v>779</v>
      </c>
      <c r="E45" s="139">
        <v>300</v>
      </c>
      <c r="F45" s="944"/>
    </row>
    <row r="46" spans="1:6" ht="46.5" x14ac:dyDescent="0.2">
      <c r="A46" s="18">
        <f>A45+1</f>
        <v>4</v>
      </c>
      <c r="B46" s="135" t="s">
        <v>74</v>
      </c>
      <c r="C46" s="257" t="s">
        <v>871</v>
      </c>
      <c r="D46" s="128" t="s">
        <v>519</v>
      </c>
      <c r="E46" s="139">
        <v>60</v>
      </c>
      <c r="F46" s="944"/>
    </row>
    <row r="47" spans="1:6" ht="42" customHeight="1" x14ac:dyDescent="0.2">
      <c r="A47" s="57" t="s">
        <v>348</v>
      </c>
      <c r="B47" s="940" t="s">
        <v>254</v>
      </c>
      <c r="C47" s="941"/>
      <c r="D47" s="942"/>
      <c r="E47" s="81">
        <f>SUM(E48:E52)</f>
        <v>220</v>
      </c>
      <c r="F47" s="945" t="s">
        <v>216</v>
      </c>
    </row>
    <row r="48" spans="1:6" ht="45" customHeight="1" x14ac:dyDescent="0.2">
      <c r="A48" s="18">
        <v>1</v>
      </c>
      <c r="B48" s="129" t="s">
        <v>611</v>
      </c>
      <c r="C48" s="180" t="s">
        <v>456</v>
      </c>
      <c r="D48" s="433" t="s">
        <v>382</v>
      </c>
      <c r="E48" s="537">
        <v>40</v>
      </c>
      <c r="F48" s="946"/>
    </row>
    <row r="49" spans="1:9" ht="45" customHeight="1" x14ac:dyDescent="0.2">
      <c r="A49" s="18">
        <f>A48+1</f>
        <v>2</v>
      </c>
      <c r="B49" s="129" t="s">
        <v>574</v>
      </c>
      <c r="C49" s="128" t="s">
        <v>462</v>
      </c>
      <c r="D49" s="189" t="s">
        <v>527</v>
      </c>
      <c r="E49" s="538">
        <v>50</v>
      </c>
      <c r="F49" s="946"/>
    </row>
    <row r="50" spans="1:9" ht="45" customHeight="1" x14ac:dyDescent="0.2">
      <c r="A50" s="18">
        <f>A49+1</f>
        <v>3</v>
      </c>
      <c r="B50" s="129" t="s">
        <v>303</v>
      </c>
      <c r="C50" s="128" t="s">
        <v>471</v>
      </c>
      <c r="D50" s="128" t="s">
        <v>526</v>
      </c>
      <c r="E50" s="128">
        <v>30</v>
      </c>
      <c r="F50" s="947"/>
    </row>
    <row r="51" spans="1:9" ht="45" customHeight="1" x14ac:dyDescent="0.2">
      <c r="A51" s="18">
        <f>A50+1</f>
        <v>4</v>
      </c>
      <c r="B51" s="129" t="s">
        <v>759</v>
      </c>
      <c r="C51" s="257" t="s">
        <v>469</v>
      </c>
      <c r="D51" s="128" t="s">
        <v>382</v>
      </c>
      <c r="E51" s="128">
        <v>60</v>
      </c>
      <c r="F51" s="946"/>
    </row>
    <row r="52" spans="1:9" ht="45" customHeight="1" x14ac:dyDescent="0.2">
      <c r="A52" s="18">
        <f t="shared" ref="A52" si="4">A51+1</f>
        <v>5</v>
      </c>
      <c r="B52" s="129" t="s">
        <v>558</v>
      </c>
      <c r="C52" s="94" t="s">
        <v>473</v>
      </c>
      <c r="D52" s="189" t="s">
        <v>388</v>
      </c>
      <c r="E52" s="538">
        <v>40</v>
      </c>
      <c r="F52" s="946"/>
    </row>
    <row r="53" spans="1:9" ht="36" customHeight="1" x14ac:dyDescent="0.2">
      <c r="A53" s="57" t="s">
        <v>349</v>
      </c>
      <c r="B53" s="917" t="s">
        <v>224</v>
      </c>
      <c r="C53" s="918"/>
      <c r="D53" s="919"/>
      <c r="E53" s="81">
        <f>SUM(E54:E56)</f>
        <v>500</v>
      </c>
      <c r="F53" s="920" t="s">
        <v>864</v>
      </c>
    </row>
    <row r="54" spans="1:9" ht="56.25" customHeight="1" x14ac:dyDescent="0.2">
      <c r="A54" s="18">
        <v>1</v>
      </c>
      <c r="B54" s="676" t="s">
        <v>574</v>
      </c>
      <c r="C54" s="838" t="s">
        <v>1453</v>
      </c>
      <c r="D54" s="677" t="s">
        <v>1452</v>
      </c>
      <c r="E54" s="678">
        <v>200</v>
      </c>
      <c r="F54" s="921"/>
    </row>
    <row r="55" spans="1:9" ht="45.75" customHeight="1" x14ac:dyDescent="0.2">
      <c r="A55" s="18">
        <f>A54+1</f>
        <v>2</v>
      </c>
      <c r="B55" s="613" t="s">
        <v>601</v>
      </c>
      <c r="C55" s="839" t="s">
        <v>414</v>
      </c>
      <c r="D55" s="679" t="s">
        <v>510</v>
      </c>
      <c r="E55" s="311">
        <v>100</v>
      </c>
      <c r="F55" s="921"/>
    </row>
    <row r="56" spans="1:9" ht="56.25" x14ac:dyDescent="0.2">
      <c r="A56" s="18">
        <f t="shared" ref="A56" si="5">A55+1</f>
        <v>3</v>
      </c>
      <c r="B56" s="680" t="s">
        <v>446</v>
      </c>
      <c r="C56" s="839" t="s">
        <v>1454</v>
      </c>
      <c r="D56" s="681" t="s">
        <v>727</v>
      </c>
      <c r="E56" s="311">
        <v>200</v>
      </c>
      <c r="F56" s="922"/>
    </row>
    <row r="57" spans="1:9" ht="36" customHeight="1" x14ac:dyDescent="0.2">
      <c r="A57" s="58" t="s">
        <v>350</v>
      </c>
      <c r="B57" s="923" t="s">
        <v>223</v>
      </c>
      <c r="C57" s="924"/>
      <c r="D57" s="925"/>
      <c r="E57" s="81">
        <f>SUM(E58:E62)</f>
        <v>500</v>
      </c>
      <c r="F57" s="926" t="s">
        <v>269</v>
      </c>
    </row>
    <row r="58" spans="1:9" ht="45" customHeight="1" x14ac:dyDescent="0.2">
      <c r="A58" s="18">
        <v>1</v>
      </c>
      <c r="B58" s="525" t="s">
        <v>558</v>
      </c>
      <c r="C58" s="620" t="s">
        <v>483</v>
      </c>
      <c r="D58" s="116" t="s">
        <v>420</v>
      </c>
      <c r="E58" s="116">
        <v>100</v>
      </c>
      <c r="F58" s="927"/>
    </row>
    <row r="59" spans="1:9" ht="45" customHeight="1" x14ac:dyDescent="0.2">
      <c r="A59" s="18">
        <f>A58+1</f>
        <v>2</v>
      </c>
      <c r="B59" s="525" t="s">
        <v>572</v>
      </c>
      <c r="C59" s="620" t="s">
        <v>483</v>
      </c>
      <c r="D59" s="116" t="s">
        <v>420</v>
      </c>
      <c r="E59" s="116">
        <v>100</v>
      </c>
      <c r="F59" s="927"/>
    </row>
    <row r="60" spans="1:9" ht="45" customHeight="1" x14ac:dyDescent="0.2">
      <c r="A60" s="18">
        <f t="shared" ref="A60:A62" si="6">A59+1</f>
        <v>3</v>
      </c>
      <c r="B60" s="525" t="s">
        <v>573</v>
      </c>
      <c r="C60" s="620" t="s">
        <v>869</v>
      </c>
      <c r="D60" s="621" t="s">
        <v>420</v>
      </c>
      <c r="E60" s="116">
        <v>100</v>
      </c>
      <c r="F60" s="927"/>
    </row>
    <row r="61" spans="1:9" ht="45" customHeight="1" x14ac:dyDescent="0.2">
      <c r="A61" s="18">
        <f t="shared" si="6"/>
        <v>4</v>
      </c>
      <c r="B61" s="525" t="s">
        <v>759</v>
      </c>
      <c r="C61" s="257" t="s">
        <v>875</v>
      </c>
      <c r="D61" s="116" t="s">
        <v>420</v>
      </c>
      <c r="E61" s="116">
        <v>100</v>
      </c>
      <c r="F61" s="927"/>
    </row>
    <row r="62" spans="1:9" ht="45" customHeight="1" x14ac:dyDescent="0.2">
      <c r="A62" s="18">
        <f t="shared" si="6"/>
        <v>5</v>
      </c>
      <c r="B62" s="525" t="s">
        <v>575</v>
      </c>
      <c r="C62" s="620" t="s">
        <v>873</v>
      </c>
      <c r="D62" s="116" t="s">
        <v>420</v>
      </c>
      <c r="E62" s="116">
        <v>100</v>
      </c>
      <c r="F62" s="928"/>
    </row>
    <row r="63" spans="1:9" s="50" customFormat="1" ht="42" customHeight="1" x14ac:dyDescent="0.35">
      <c r="A63" s="59" t="s">
        <v>351</v>
      </c>
      <c r="B63" s="244" t="s">
        <v>228</v>
      </c>
      <c r="C63" s="245"/>
      <c r="D63" s="246"/>
      <c r="E63" s="81">
        <f>SUM(E64:E67)</f>
        <v>606</v>
      </c>
      <c r="F63" s="929" t="s">
        <v>218</v>
      </c>
      <c r="G63" s="313"/>
      <c r="H63" s="313"/>
      <c r="I63" s="156"/>
    </row>
    <row r="64" spans="1:9" ht="45" customHeight="1" x14ac:dyDescent="0.2">
      <c r="A64" s="18">
        <v>1</v>
      </c>
      <c r="B64" s="521" t="s">
        <v>759</v>
      </c>
      <c r="C64" s="257" t="s">
        <v>462</v>
      </c>
      <c r="D64" s="522" t="s">
        <v>420</v>
      </c>
      <c r="E64" s="524">
        <v>250</v>
      </c>
      <c r="F64" s="930"/>
    </row>
    <row r="65" spans="1:9" ht="45" customHeight="1" x14ac:dyDescent="0.2">
      <c r="A65" s="18">
        <f>A64+1</f>
        <v>2</v>
      </c>
      <c r="B65" s="525" t="s">
        <v>573</v>
      </c>
      <c r="C65" s="180" t="s">
        <v>462</v>
      </c>
      <c r="D65" s="522" t="s">
        <v>420</v>
      </c>
      <c r="E65" s="523">
        <v>250</v>
      </c>
      <c r="F65" s="930"/>
    </row>
    <row r="66" spans="1:9" ht="45" customHeight="1" x14ac:dyDescent="0.2">
      <c r="A66" s="18">
        <f t="shared" ref="A66:A67" si="7">A65+1</f>
        <v>3</v>
      </c>
      <c r="B66" s="521" t="s">
        <v>303</v>
      </c>
      <c r="C66" s="94" t="s">
        <v>473</v>
      </c>
      <c r="D66" s="522" t="s">
        <v>420</v>
      </c>
      <c r="E66" s="523">
        <v>100</v>
      </c>
      <c r="F66" s="930"/>
    </row>
    <row r="67" spans="1:9" ht="45" customHeight="1" x14ac:dyDescent="0.2">
      <c r="A67" s="18">
        <f t="shared" si="7"/>
        <v>4</v>
      </c>
      <c r="B67" s="521" t="s">
        <v>317</v>
      </c>
      <c r="C67" s="94" t="s">
        <v>464</v>
      </c>
      <c r="D67" s="522" t="s">
        <v>420</v>
      </c>
      <c r="E67" s="523">
        <v>6</v>
      </c>
      <c r="F67" s="930"/>
    </row>
    <row r="68" spans="1:9" s="50" customFormat="1" ht="42" customHeight="1" x14ac:dyDescent="0.35">
      <c r="A68" s="59" t="s">
        <v>352</v>
      </c>
      <c r="B68" s="923" t="s">
        <v>229</v>
      </c>
      <c r="C68" s="924"/>
      <c r="D68" s="925"/>
      <c r="E68" s="81">
        <f>SUM(E69:E74)</f>
        <v>2100</v>
      </c>
      <c r="F68" s="931" t="s">
        <v>219</v>
      </c>
      <c r="G68" s="313"/>
      <c r="H68" s="313"/>
      <c r="I68" s="156"/>
    </row>
    <row r="69" spans="1:9" ht="45" customHeight="1" x14ac:dyDescent="0.2">
      <c r="A69" s="18">
        <v>1</v>
      </c>
      <c r="B69" s="634" t="s">
        <v>501</v>
      </c>
      <c r="C69" s="122" t="s">
        <v>457</v>
      </c>
      <c r="D69" s="635" t="s">
        <v>388</v>
      </c>
      <c r="E69" s="233">
        <v>500</v>
      </c>
      <c r="F69" s="932"/>
    </row>
    <row r="70" spans="1:9" ht="45" customHeight="1" x14ac:dyDescent="0.2">
      <c r="A70" s="18">
        <f>A69+1</f>
        <v>2</v>
      </c>
      <c r="B70" s="634" t="s">
        <v>572</v>
      </c>
      <c r="C70" s="122" t="s">
        <v>459</v>
      </c>
      <c r="D70" s="635" t="s">
        <v>388</v>
      </c>
      <c r="E70" s="233">
        <v>300</v>
      </c>
      <c r="F70" s="933"/>
    </row>
    <row r="71" spans="1:9" ht="45" customHeight="1" x14ac:dyDescent="0.2">
      <c r="A71" s="18">
        <f t="shared" ref="A71:A72" si="8">A70+1</f>
        <v>3</v>
      </c>
      <c r="B71" s="634" t="s">
        <v>558</v>
      </c>
      <c r="C71" s="122" t="s">
        <v>459</v>
      </c>
      <c r="D71" s="635" t="s">
        <v>388</v>
      </c>
      <c r="E71" s="233">
        <v>300</v>
      </c>
      <c r="F71" s="932"/>
    </row>
    <row r="72" spans="1:9" ht="45" customHeight="1" x14ac:dyDescent="0.2">
      <c r="A72" s="18">
        <f t="shared" si="8"/>
        <v>4</v>
      </c>
      <c r="B72" s="634" t="s">
        <v>304</v>
      </c>
      <c r="C72" s="122" t="s">
        <v>459</v>
      </c>
      <c r="D72" s="122" t="s">
        <v>747</v>
      </c>
      <c r="E72" s="233">
        <v>400</v>
      </c>
      <c r="F72" s="932"/>
    </row>
    <row r="73" spans="1:9" ht="45" customHeight="1" x14ac:dyDescent="0.2">
      <c r="A73" s="18">
        <f>A72+1</f>
        <v>5</v>
      </c>
      <c r="B73" s="505" t="s">
        <v>303</v>
      </c>
      <c r="C73" s="128" t="s">
        <v>473</v>
      </c>
      <c r="D73" s="635" t="s">
        <v>388</v>
      </c>
      <c r="E73" s="233">
        <v>300</v>
      </c>
      <c r="F73" s="932"/>
    </row>
    <row r="74" spans="1:9" ht="45" customHeight="1" x14ac:dyDescent="0.2">
      <c r="A74" s="18">
        <f>A73+1</f>
        <v>6</v>
      </c>
      <c r="B74" s="505" t="s">
        <v>54</v>
      </c>
      <c r="C74" s="128" t="s">
        <v>462</v>
      </c>
      <c r="D74" s="635" t="s">
        <v>388</v>
      </c>
      <c r="E74" s="233">
        <v>300</v>
      </c>
      <c r="F74" s="932"/>
    </row>
    <row r="75" spans="1:9" s="50" customFormat="1" ht="40.5" customHeight="1" x14ac:dyDescent="0.35">
      <c r="A75" s="57" t="s">
        <v>353</v>
      </c>
      <c r="B75" s="940" t="s">
        <v>230</v>
      </c>
      <c r="C75" s="941"/>
      <c r="D75" s="942"/>
      <c r="E75" s="81">
        <f>SUM(E76:E83)</f>
        <v>930</v>
      </c>
      <c r="F75" s="865" t="s">
        <v>220</v>
      </c>
      <c r="G75" s="313"/>
      <c r="H75" s="313"/>
      <c r="I75" s="156"/>
    </row>
    <row r="76" spans="1:9" ht="45" customHeight="1" x14ac:dyDescent="0.2">
      <c r="A76" s="18">
        <v>1</v>
      </c>
      <c r="B76" s="412" t="s">
        <v>558</v>
      </c>
      <c r="C76" s="180" t="s">
        <v>795</v>
      </c>
      <c r="D76" s="723" t="s">
        <v>420</v>
      </c>
      <c r="E76" s="233">
        <v>90</v>
      </c>
      <c r="F76" s="866"/>
    </row>
    <row r="77" spans="1:9" ht="45" customHeight="1" x14ac:dyDescent="0.2">
      <c r="A77" s="18">
        <f>A76+1</f>
        <v>2</v>
      </c>
      <c r="B77" s="120" t="s">
        <v>572</v>
      </c>
      <c r="C77" s="180" t="s">
        <v>795</v>
      </c>
      <c r="D77" s="723" t="s">
        <v>420</v>
      </c>
      <c r="E77" s="233">
        <v>90</v>
      </c>
      <c r="F77" s="866"/>
    </row>
    <row r="78" spans="1:9" ht="45" customHeight="1" x14ac:dyDescent="0.2">
      <c r="A78" s="18">
        <f>A77+1</f>
        <v>3</v>
      </c>
      <c r="B78" s="724" t="s">
        <v>600</v>
      </c>
      <c r="C78" s="233" t="s">
        <v>869</v>
      </c>
      <c r="D78" s="723" t="s">
        <v>420</v>
      </c>
      <c r="E78" s="233">
        <v>150</v>
      </c>
      <c r="F78" s="867"/>
    </row>
    <row r="79" spans="1:9" ht="45" customHeight="1" x14ac:dyDescent="0.2">
      <c r="A79" s="18">
        <f t="shared" ref="A79:A83" si="9">A78+1</f>
        <v>4</v>
      </c>
      <c r="B79" s="724" t="s">
        <v>304</v>
      </c>
      <c r="C79" s="233" t="s">
        <v>866</v>
      </c>
      <c r="D79" s="723" t="s">
        <v>420</v>
      </c>
      <c r="E79" s="233">
        <v>90</v>
      </c>
      <c r="F79" s="867"/>
    </row>
    <row r="80" spans="1:9" ht="45" customHeight="1" x14ac:dyDescent="0.2">
      <c r="A80" s="18">
        <f t="shared" si="9"/>
        <v>5</v>
      </c>
      <c r="B80" s="724" t="s">
        <v>446</v>
      </c>
      <c r="C80" s="233" t="s">
        <v>872</v>
      </c>
      <c r="D80" s="723" t="s">
        <v>420</v>
      </c>
      <c r="E80" s="233">
        <v>150</v>
      </c>
      <c r="F80" s="867"/>
    </row>
    <row r="81" spans="1:9" ht="45" customHeight="1" x14ac:dyDescent="0.2">
      <c r="A81" s="18">
        <f t="shared" si="9"/>
        <v>6</v>
      </c>
      <c r="B81" s="634" t="s">
        <v>573</v>
      </c>
      <c r="C81" s="233" t="s">
        <v>872</v>
      </c>
      <c r="D81" s="723" t="s">
        <v>420</v>
      </c>
      <c r="E81" s="233">
        <v>120</v>
      </c>
      <c r="F81" s="867"/>
    </row>
    <row r="82" spans="1:9" ht="45" customHeight="1" x14ac:dyDescent="0.2">
      <c r="A82" s="18">
        <f t="shared" si="9"/>
        <v>7</v>
      </c>
      <c r="B82" s="724" t="s">
        <v>599</v>
      </c>
      <c r="C82" s="233" t="s">
        <v>872</v>
      </c>
      <c r="D82" s="723" t="s">
        <v>420</v>
      </c>
      <c r="E82" s="233">
        <v>150</v>
      </c>
      <c r="F82" s="867"/>
    </row>
    <row r="83" spans="1:9" ht="45" customHeight="1" x14ac:dyDescent="0.2">
      <c r="A83" s="18">
        <f t="shared" si="9"/>
        <v>8</v>
      </c>
      <c r="B83" s="120" t="s">
        <v>601</v>
      </c>
      <c r="C83" s="94" t="s">
        <v>473</v>
      </c>
      <c r="D83" s="723" t="s">
        <v>420</v>
      </c>
      <c r="E83" s="233">
        <v>90</v>
      </c>
      <c r="F83" s="866"/>
    </row>
    <row r="84" spans="1:9" ht="36" customHeight="1" x14ac:dyDescent="0.2">
      <c r="A84" s="59" t="s">
        <v>33</v>
      </c>
      <c r="B84" s="958" t="s">
        <v>214</v>
      </c>
      <c r="C84" s="959"/>
      <c r="D84" s="960"/>
      <c r="E84" s="63">
        <f>SUM(E85:E89)</f>
        <v>1250</v>
      </c>
      <c r="F84" s="951" t="s">
        <v>447</v>
      </c>
    </row>
    <row r="85" spans="1:9" ht="39.950000000000003" customHeight="1" x14ac:dyDescent="0.2">
      <c r="A85" s="18">
        <v>1</v>
      </c>
      <c r="B85" s="412" t="s">
        <v>558</v>
      </c>
      <c r="C85" s="122" t="s">
        <v>1611</v>
      </c>
      <c r="D85" s="68" t="s">
        <v>1688</v>
      </c>
      <c r="E85" s="451">
        <v>96</v>
      </c>
      <c r="F85" s="952"/>
    </row>
    <row r="86" spans="1:9" ht="39.950000000000003" customHeight="1" x14ac:dyDescent="0.2">
      <c r="A86" s="18">
        <f>A85+1</f>
        <v>2</v>
      </c>
      <c r="B86" s="70" t="s">
        <v>572</v>
      </c>
      <c r="C86" s="122" t="s">
        <v>1610</v>
      </c>
      <c r="D86" s="68" t="s">
        <v>1688</v>
      </c>
      <c r="E86" s="71">
        <v>48</v>
      </c>
      <c r="F86" s="953"/>
    </row>
    <row r="87" spans="1:9" ht="45.75" customHeight="1" x14ac:dyDescent="0.2">
      <c r="A87" s="18">
        <f t="shared" ref="A87:A89" si="10">A86+1</f>
        <v>3</v>
      </c>
      <c r="B87" s="777" t="s">
        <v>446</v>
      </c>
      <c r="C87" s="257" t="s">
        <v>875</v>
      </c>
      <c r="D87" s="68" t="s">
        <v>1688</v>
      </c>
      <c r="E87" s="69">
        <v>1000</v>
      </c>
      <c r="F87" s="953"/>
    </row>
    <row r="88" spans="1:9" ht="46.5" x14ac:dyDescent="0.2">
      <c r="A88" s="18">
        <f t="shared" si="10"/>
        <v>4</v>
      </c>
      <c r="B88" s="777" t="s">
        <v>785</v>
      </c>
      <c r="C88" s="128" t="s">
        <v>872</v>
      </c>
      <c r="D88" s="68" t="s">
        <v>1688</v>
      </c>
      <c r="E88" s="71">
        <v>64</v>
      </c>
      <c r="F88" s="953"/>
    </row>
    <row r="89" spans="1:9" ht="36.75" customHeight="1" x14ac:dyDescent="0.2">
      <c r="A89" s="18">
        <f t="shared" si="10"/>
        <v>5</v>
      </c>
      <c r="B89" s="70" t="s">
        <v>1612</v>
      </c>
      <c r="C89" s="94" t="s">
        <v>1619</v>
      </c>
      <c r="D89" s="68" t="s">
        <v>1688</v>
      </c>
      <c r="E89" s="69">
        <v>42</v>
      </c>
      <c r="F89" s="952"/>
    </row>
    <row r="90" spans="1:9" ht="69.75" customHeight="1" x14ac:dyDescent="0.2">
      <c r="A90" s="59">
        <v>2</v>
      </c>
      <c r="B90" s="961" t="s">
        <v>1319</v>
      </c>
      <c r="C90" s="961"/>
      <c r="D90" s="961"/>
      <c r="E90" s="611">
        <f>E91+E187+E205</f>
        <v>8421</v>
      </c>
      <c r="F90" s="161"/>
    </row>
    <row r="91" spans="1:9" ht="37.5" customHeight="1" x14ac:dyDescent="0.2">
      <c r="A91" s="57" t="s">
        <v>78</v>
      </c>
      <c r="B91" s="937" t="s">
        <v>493</v>
      </c>
      <c r="C91" s="938"/>
      <c r="D91" s="939"/>
      <c r="E91" s="63">
        <f>E92+E116+E146+E166</f>
        <v>5634</v>
      </c>
      <c r="F91" s="194"/>
    </row>
    <row r="92" spans="1:9" s="39" customFormat="1" ht="37.5" customHeight="1" x14ac:dyDescent="0.2">
      <c r="A92" s="57" t="s">
        <v>550</v>
      </c>
      <c r="B92" s="948" t="s">
        <v>308</v>
      </c>
      <c r="C92" s="949"/>
      <c r="D92" s="950"/>
      <c r="E92" s="267">
        <f>SUM(E93:E115)</f>
        <v>1378</v>
      </c>
      <c r="F92" s="951" t="s">
        <v>329</v>
      </c>
      <c r="G92" s="313"/>
      <c r="H92" s="313"/>
      <c r="I92" s="275"/>
    </row>
    <row r="93" spans="1:9" s="39" customFormat="1" ht="45" customHeight="1" x14ac:dyDescent="0.2">
      <c r="A93" s="18">
        <v>1</v>
      </c>
      <c r="B93" s="739" t="s">
        <v>1320</v>
      </c>
      <c r="C93" s="310" t="s">
        <v>456</v>
      </c>
      <c r="D93" s="310" t="s">
        <v>460</v>
      </c>
      <c r="E93" s="310">
        <v>80</v>
      </c>
      <c r="F93" s="952"/>
      <c r="G93" s="313"/>
      <c r="H93" s="313"/>
      <c r="I93" s="275"/>
    </row>
    <row r="94" spans="1:9" ht="45" customHeight="1" x14ac:dyDescent="0.2">
      <c r="A94" s="18">
        <f>A93+1</f>
        <v>2</v>
      </c>
      <c r="B94" s="739" t="s">
        <v>1321</v>
      </c>
      <c r="C94" s="310" t="s">
        <v>456</v>
      </c>
      <c r="D94" s="490" t="s">
        <v>394</v>
      </c>
      <c r="E94" s="310">
        <v>40</v>
      </c>
      <c r="F94" s="952"/>
    </row>
    <row r="95" spans="1:9" ht="45" customHeight="1" x14ac:dyDescent="0.2">
      <c r="A95" s="18">
        <f t="shared" ref="A95:A115" si="11">A94+1</f>
        <v>3</v>
      </c>
      <c r="B95" s="739" t="s">
        <v>1322</v>
      </c>
      <c r="C95" s="485" t="s">
        <v>457</v>
      </c>
      <c r="D95" s="310" t="s">
        <v>461</v>
      </c>
      <c r="E95" s="310">
        <v>56</v>
      </c>
      <c r="F95" s="952"/>
    </row>
    <row r="96" spans="1:9" ht="45" customHeight="1" x14ac:dyDescent="0.2">
      <c r="A96" s="18">
        <f t="shared" si="11"/>
        <v>4</v>
      </c>
      <c r="B96" s="739" t="s">
        <v>233</v>
      </c>
      <c r="C96" s="310" t="s">
        <v>457</v>
      </c>
      <c r="D96" s="310" t="s">
        <v>1657</v>
      </c>
      <c r="E96" s="310">
        <v>40</v>
      </c>
      <c r="F96" s="952"/>
    </row>
    <row r="97" spans="1:6" ht="45" customHeight="1" x14ac:dyDescent="0.2">
      <c r="A97" s="18">
        <f t="shared" si="11"/>
        <v>5</v>
      </c>
      <c r="B97" s="739" t="s">
        <v>1613</v>
      </c>
      <c r="C97" s="310" t="s">
        <v>457</v>
      </c>
      <c r="D97" s="310" t="s">
        <v>1658</v>
      </c>
      <c r="E97" s="310">
        <v>60</v>
      </c>
      <c r="F97" s="952"/>
    </row>
    <row r="98" spans="1:6" ht="45" customHeight="1" x14ac:dyDescent="0.2">
      <c r="A98" s="18">
        <f t="shared" si="11"/>
        <v>6</v>
      </c>
      <c r="B98" s="739" t="s">
        <v>792</v>
      </c>
      <c r="C98" s="310" t="s">
        <v>462</v>
      </c>
      <c r="D98" s="808" t="s">
        <v>458</v>
      </c>
      <c r="E98" s="310">
        <v>56</v>
      </c>
      <c r="F98" s="952"/>
    </row>
    <row r="99" spans="1:6" ht="45" customHeight="1" x14ac:dyDescent="0.2">
      <c r="A99" s="18">
        <f t="shared" si="11"/>
        <v>7</v>
      </c>
      <c r="B99" s="739" t="s">
        <v>1323</v>
      </c>
      <c r="C99" s="310" t="s">
        <v>462</v>
      </c>
      <c r="D99" s="310" t="s">
        <v>458</v>
      </c>
      <c r="E99" s="310">
        <v>56</v>
      </c>
      <c r="F99" s="952"/>
    </row>
    <row r="100" spans="1:6" ht="45" customHeight="1" x14ac:dyDescent="0.2">
      <c r="A100" s="18">
        <f t="shared" si="11"/>
        <v>8</v>
      </c>
      <c r="B100" s="739" t="s">
        <v>790</v>
      </c>
      <c r="C100" s="310" t="s">
        <v>462</v>
      </c>
      <c r="D100" s="310" t="s">
        <v>461</v>
      </c>
      <c r="E100" s="310">
        <v>80</v>
      </c>
      <c r="F100" s="953"/>
    </row>
    <row r="101" spans="1:6" ht="45" customHeight="1" x14ac:dyDescent="0.2">
      <c r="A101" s="18">
        <f t="shared" si="11"/>
        <v>9</v>
      </c>
      <c r="B101" s="739" t="s">
        <v>1659</v>
      </c>
      <c r="C101" s="310" t="s">
        <v>462</v>
      </c>
      <c r="D101" s="310" t="s">
        <v>1660</v>
      </c>
      <c r="E101" s="310">
        <v>70</v>
      </c>
      <c r="F101" s="953"/>
    </row>
    <row r="102" spans="1:6" ht="45" customHeight="1" x14ac:dyDescent="0.2">
      <c r="A102" s="18">
        <f t="shared" si="11"/>
        <v>10</v>
      </c>
      <c r="B102" s="809" t="s">
        <v>1661</v>
      </c>
      <c r="C102" s="310" t="s">
        <v>464</v>
      </c>
      <c r="D102" s="808" t="s">
        <v>463</v>
      </c>
      <c r="E102" s="310">
        <v>32</v>
      </c>
      <c r="F102" s="953"/>
    </row>
    <row r="103" spans="1:6" ht="45" customHeight="1" x14ac:dyDescent="0.2">
      <c r="A103" s="18">
        <f t="shared" si="11"/>
        <v>11</v>
      </c>
      <c r="B103" s="809" t="s">
        <v>1324</v>
      </c>
      <c r="C103" s="310" t="s">
        <v>464</v>
      </c>
      <c r="D103" s="310" t="s">
        <v>458</v>
      </c>
      <c r="E103" s="310">
        <v>80</v>
      </c>
      <c r="F103" s="953"/>
    </row>
    <row r="104" spans="1:6" ht="45" customHeight="1" x14ac:dyDescent="0.2">
      <c r="A104" s="18">
        <f t="shared" si="11"/>
        <v>12</v>
      </c>
      <c r="B104" s="739" t="s">
        <v>1325</v>
      </c>
      <c r="C104" s="810" t="s">
        <v>465</v>
      </c>
      <c r="D104" s="310" t="s">
        <v>460</v>
      </c>
      <c r="E104" s="310">
        <v>56</v>
      </c>
      <c r="F104" s="953"/>
    </row>
    <row r="105" spans="1:6" ht="45" customHeight="1" x14ac:dyDescent="0.2">
      <c r="A105" s="18">
        <f t="shared" si="11"/>
        <v>13</v>
      </c>
      <c r="B105" s="809" t="s">
        <v>271</v>
      </c>
      <c r="C105" s="310" t="s">
        <v>465</v>
      </c>
      <c r="D105" s="310" t="s">
        <v>1660</v>
      </c>
      <c r="E105" s="310">
        <v>70</v>
      </c>
      <c r="F105" s="953"/>
    </row>
    <row r="106" spans="1:6" ht="45" customHeight="1" x14ac:dyDescent="0.2">
      <c r="A106" s="18">
        <f t="shared" si="11"/>
        <v>14</v>
      </c>
      <c r="B106" s="739" t="s">
        <v>1326</v>
      </c>
      <c r="C106" s="310" t="s">
        <v>467</v>
      </c>
      <c r="D106" s="310" t="s">
        <v>460</v>
      </c>
      <c r="E106" s="310">
        <v>56</v>
      </c>
      <c r="F106" s="953"/>
    </row>
    <row r="107" spans="1:6" ht="45" customHeight="1" x14ac:dyDescent="0.2">
      <c r="A107" s="18">
        <f t="shared" si="11"/>
        <v>15</v>
      </c>
      <c r="B107" s="809" t="s">
        <v>1327</v>
      </c>
      <c r="C107" s="310" t="s">
        <v>467</v>
      </c>
      <c r="D107" s="310" t="s">
        <v>461</v>
      </c>
      <c r="E107" s="310">
        <v>56</v>
      </c>
      <c r="F107" s="953"/>
    </row>
    <row r="108" spans="1:6" ht="45" customHeight="1" x14ac:dyDescent="0.2">
      <c r="A108" s="18">
        <f t="shared" si="11"/>
        <v>16</v>
      </c>
      <c r="B108" s="809" t="s">
        <v>1328</v>
      </c>
      <c r="C108" s="310" t="s">
        <v>468</v>
      </c>
      <c r="D108" s="808" t="s">
        <v>463</v>
      </c>
      <c r="E108" s="310">
        <v>32</v>
      </c>
      <c r="F108" s="953"/>
    </row>
    <row r="109" spans="1:6" ht="45" customHeight="1" x14ac:dyDescent="0.2">
      <c r="A109" s="18">
        <f t="shared" si="11"/>
        <v>17</v>
      </c>
      <c r="B109" s="739" t="s">
        <v>1329</v>
      </c>
      <c r="C109" s="485" t="s">
        <v>469</v>
      </c>
      <c r="D109" s="310" t="s">
        <v>1662</v>
      </c>
      <c r="E109" s="310">
        <v>56</v>
      </c>
      <c r="F109" s="953"/>
    </row>
    <row r="110" spans="1:6" ht="45" customHeight="1" x14ac:dyDescent="0.2">
      <c r="A110" s="18">
        <f t="shared" si="11"/>
        <v>18</v>
      </c>
      <c r="B110" s="739" t="s">
        <v>1659</v>
      </c>
      <c r="C110" s="310" t="s">
        <v>469</v>
      </c>
      <c r="D110" s="310" t="s">
        <v>1660</v>
      </c>
      <c r="E110" s="310">
        <v>70</v>
      </c>
      <c r="F110" s="953"/>
    </row>
    <row r="111" spans="1:6" ht="45" customHeight="1" x14ac:dyDescent="0.2">
      <c r="A111" s="18">
        <f t="shared" si="11"/>
        <v>19</v>
      </c>
      <c r="B111" s="809" t="s">
        <v>1330</v>
      </c>
      <c r="C111" s="310" t="s">
        <v>470</v>
      </c>
      <c r="D111" s="310" t="s">
        <v>458</v>
      </c>
      <c r="E111" s="310">
        <v>80</v>
      </c>
      <c r="F111" s="953"/>
    </row>
    <row r="112" spans="1:6" ht="45" customHeight="1" x14ac:dyDescent="0.2">
      <c r="A112" s="18">
        <f t="shared" si="11"/>
        <v>20</v>
      </c>
      <c r="B112" s="739" t="s">
        <v>1614</v>
      </c>
      <c r="C112" s="310" t="s">
        <v>470</v>
      </c>
      <c r="D112" s="310" t="s">
        <v>461</v>
      </c>
      <c r="E112" s="310">
        <v>100</v>
      </c>
      <c r="F112" s="953"/>
    </row>
    <row r="113" spans="1:6" ht="45" customHeight="1" x14ac:dyDescent="0.2">
      <c r="A113" s="18">
        <f t="shared" si="11"/>
        <v>21</v>
      </c>
      <c r="B113" s="739" t="s">
        <v>1331</v>
      </c>
      <c r="C113" s="310" t="s">
        <v>471</v>
      </c>
      <c r="D113" s="310" t="s">
        <v>1662</v>
      </c>
      <c r="E113" s="310">
        <v>56</v>
      </c>
      <c r="F113" s="953"/>
    </row>
    <row r="114" spans="1:6" ht="45" customHeight="1" x14ac:dyDescent="0.2">
      <c r="A114" s="18">
        <f t="shared" si="11"/>
        <v>22</v>
      </c>
      <c r="B114" s="811" t="s">
        <v>472</v>
      </c>
      <c r="C114" s="310" t="s">
        <v>473</v>
      </c>
      <c r="D114" s="310" t="s">
        <v>460</v>
      </c>
      <c r="E114" s="310">
        <v>40</v>
      </c>
      <c r="F114" s="953"/>
    </row>
    <row r="115" spans="1:6" ht="45" customHeight="1" x14ac:dyDescent="0.2">
      <c r="A115" s="18">
        <f t="shared" si="11"/>
        <v>23</v>
      </c>
      <c r="B115" s="809" t="s">
        <v>1332</v>
      </c>
      <c r="C115" s="310" t="s">
        <v>473</v>
      </c>
      <c r="D115" s="310" t="s">
        <v>458</v>
      </c>
      <c r="E115" s="310">
        <v>56</v>
      </c>
      <c r="F115" s="953"/>
    </row>
    <row r="116" spans="1:6" ht="38.25" customHeight="1" x14ac:dyDescent="0.2">
      <c r="A116" s="59" t="s">
        <v>551</v>
      </c>
      <c r="B116" s="954" t="s">
        <v>224</v>
      </c>
      <c r="C116" s="954"/>
      <c r="D116" s="954"/>
      <c r="E116" s="268">
        <f>SUM(E117:E145)</f>
        <v>1752</v>
      </c>
      <c r="F116" s="962" t="s">
        <v>329</v>
      </c>
    </row>
    <row r="117" spans="1:6" ht="45" customHeight="1" x14ac:dyDescent="0.2">
      <c r="A117" s="18">
        <v>1</v>
      </c>
      <c r="B117" s="739" t="s">
        <v>1320</v>
      </c>
      <c r="C117" s="310" t="s">
        <v>456</v>
      </c>
      <c r="D117" s="808" t="s">
        <v>474</v>
      </c>
      <c r="E117" s="310">
        <v>80</v>
      </c>
      <c r="F117" s="963"/>
    </row>
    <row r="118" spans="1:6" ht="45" customHeight="1" x14ac:dyDescent="0.2">
      <c r="A118" s="18">
        <f>A117+1</f>
        <v>2</v>
      </c>
      <c r="B118" s="739" t="s">
        <v>1321</v>
      </c>
      <c r="C118" s="310" t="s">
        <v>456</v>
      </c>
      <c r="D118" s="490" t="s">
        <v>394</v>
      </c>
      <c r="E118" s="310">
        <v>40</v>
      </c>
      <c r="F118" s="963"/>
    </row>
    <row r="119" spans="1:6" ht="45" customHeight="1" x14ac:dyDescent="0.2">
      <c r="A119" s="18">
        <f t="shared" ref="A119:A145" si="12">A118+1</f>
        <v>3</v>
      </c>
      <c r="B119" s="809" t="s">
        <v>1333</v>
      </c>
      <c r="C119" s="310" t="s">
        <v>483</v>
      </c>
      <c r="D119" s="808" t="s">
        <v>475</v>
      </c>
      <c r="E119" s="310">
        <v>120</v>
      </c>
      <c r="F119" s="963"/>
    </row>
    <row r="120" spans="1:6" ht="45" customHeight="1" x14ac:dyDescent="0.2">
      <c r="A120" s="18">
        <f t="shared" si="12"/>
        <v>4</v>
      </c>
      <c r="B120" s="809" t="s">
        <v>1663</v>
      </c>
      <c r="C120" s="310" t="s">
        <v>456</v>
      </c>
      <c r="D120" s="808" t="s">
        <v>490</v>
      </c>
      <c r="E120" s="310">
        <v>56</v>
      </c>
      <c r="F120" s="963"/>
    </row>
    <row r="121" spans="1:6" ht="45" customHeight="1" x14ac:dyDescent="0.2">
      <c r="A121" s="18">
        <f t="shared" si="12"/>
        <v>5</v>
      </c>
      <c r="B121" s="809" t="s">
        <v>1334</v>
      </c>
      <c r="C121" s="310" t="s">
        <v>1335</v>
      </c>
      <c r="D121" s="808" t="s">
        <v>490</v>
      </c>
      <c r="E121" s="310">
        <v>56</v>
      </c>
      <c r="F121" s="963"/>
    </row>
    <row r="122" spans="1:6" ht="67.5" customHeight="1" x14ac:dyDescent="0.2">
      <c r="A122" s="18">
        <f t="shared" si="12"/>
        <v>6</v>
      </c>
      <c r="B122" s="739" t="s">
        <v>1322</v>
      </c>
      <c r="C122" s="310" t="s">
        <v>457</v>
      </c>
      <c r="D122" s="808" t="s">
        <v>476</v>
      </c>
      <c r="E122" s="310">
        <v>56</v>
      </c>
      <c r="F122" s="963"/>
    </row>
    <row r="123" spans="1:6" ht="45" customHeight="1" x14ac:dyDescent="0.2">
      <c r="A123" s="18">
        <f t="shared" si="12"/>
        <v>7</v>
      </c>
      <c r="B123" s="809" t="s">
        <v>1615</v>
      </c>
      <c r="C123" s="310" t="s">
        <v>459</v>
      </c>
      <c r="D123" s="808" t="s">
        <v>416</v>
      </c>
      <c r="E123" s="310">
        <v>30</v>
      </c>
      <c r="F123" s="963"/>
    </row>
    <row r="124" spans="1:6" ht="45" customHeight="1" x14ac:dyDescent="0.2">
      <c r="A124" s="18">
        <f t="shared" si="12"/>
        <v>8</v>
      </c>
      <c r="B124" s="809" t="s">
        <v>1336</v>
      </c>
      <c r="C124" s="310" t="s">
        <v>477</v>
      </c>
      <c r="D124" s="808" t="s">
        <v>475</v>
      </c>
      <c r="E124" s="310">
        <v>120</v>
      </c>
      <c r="F124" s="963"/>
    </row>
    <row r="125" spans="1:6" ht="45" customHeight="1" x14ac:dyDescent="0.2">
      <c r="A125" s="18">
        <f t="shared" si="12"/>
        <v>9</v>
      </c>
      <c r="B125" s="809" t="s">
        <v>1337</v>
      </c>
      <c r="C125" s="310" t="s">
        <v>462</v>
      </c>
      <c r="D125" s="808" t="s">
        <v>476</v>
      </c>
      <c r="E125" s="310">
        <v>56</v>
      </c>
      <c r="F125" s="963"/>
    </row>
    <row r="126" spans="1:6" ht="45" customHeight="1" x14ac:dyDescent="0.2">
      <c r="A126" s="18">
        <f t="shared" si="12"/>
        <v>10</v>
      </c>
      <c r="B126" s="739" t="s">
        <v>1338</v>
      </c>
      <c r="C126" s="310" t="s">
        <v>462</v>
      </c>
      <c r="D126" s="808" t="s">
        <v>478</v>
      </c>
      <c r="E126" s="310">
        <v>56</v>
      </c>
      <c r="F126" s="963"/>
    </row>
    <row r="127" spans="1:6" ht="45" customHeight="1" x14ac:dyDescent="0.2">
      <c r="A127" s="18">
        <f t="shared" si="12"/>
        <v>11</v>
      </c>
      <c r="B127" s="809" t="s">
        <v>1664</v>
      </c>
      <c r="C127" s="310" t="s">
        <v>462</v>
      </c>
      <c r="D127" s="808" t="s">
        <v>416</v>
      </c>
      <c r="E127" s="310">
        <v>60</v>
      </c>
      <c r="F127" s="963"/>
    </row>
    <row r="128" spans="1:6" ht="45" customHeight="1" x14ac:dyDescent="0.2">
      <c r="A128" s="18">
        <f t="shared" si="12"/>
        <v>12</v>
      </c>
      <c r="B128" s="495" t="s">
        <v>791</v>
      </c>
      <c r="C128" s="485" t="s">
        <v>462</v>
      </c>
      <c r="D128" s="485" t="s">
        <v>475</v>
      </c>
      <c r="E128" s="310">
        <v>56</v>
      </c>
      <c r="F128" s="963"/>
    </row>
    <row r="129" spans="1:9" ht="45" customHeight="1" x14ac:dyDescent="0.2">
      <c r="A129" s="18">
        <f t="shared" si="12"/>
        <v>13</v>
      </c>
      <c r="B129" s="495" t="s">
        <v>1616</v>
      </c>
      <c r="C129" s="485" t="s">
        <v>464</v>
      </c>
      <c r="D129" s="485" t="s">
        <v>490</v>
      </c>
      <c r="E129" s="310">
        <v>56</v>
      </c>
      <c r="F129" s="963"/>
    </row>
    <row r="130" spans="1:9" ht="45" customHeight="1" x14ac:dyDescent="0.2">
      <c r="A130" s="18">
        <f t="shared" si="12"/>
        <v>14</v>
      </c>
      <c r="B130" s="809" t="s">
        <v>1339</v>
      </c>
      <c r="C130" s="310" t="s">
        <v>464</v>
      </c>
      <c r="D130" s="808" t="s">
        <v>476</v>
      </c>
      <c r="E130" s="310">
        <v>32</v>
      </c>
      <c r="F130" s="963"/>
    </row>
    <row r="131" spans="1:9" ht="45" customHeight="1" x14ac:dyDescent="0.2">
      <c r="A131" s="18">
        <f t="shared" si="12"/>
        <v>15</v>
      </c>
      <c r="B131" s="809" t="s">
        <v>1324</v>
      </c>
      <c r="C131" s="310" t="s">
        <v>464</v>
      </c>
      <c r="D131" s="808" t="s">
        <v>476</v>
      </c>
      <c r="E131" s="310">
        <v>80</v>
      </c>
      <c r="F131" s="963"/>
    </row>
    <row r="132" spans="1:9" ht="45" customHeight="1" x14ac:dyDescent="0.2">
      <c r="A132" s="18">
        <f t="shared" si="12"/>
        <v>16</v>
      </c>
      <c r="B132" s="809" t="s">
        <v>1617</v>
      </c>
      <c r="C132" s="310" t="s">
        <v>464</v>
      </c>
      <c r="D132" s="485" t="s">
        <v>475</v>
      </c>
      <c r="E132" s="310">
        <v>56</v>
      </c>
      <c r="F132" s="963"/>
    </row>
    <row r="133" spans="1:9" ht="45" customHeight="1" x14ac:dyDescent="0.2">
      <c r="A133" s="18">
        <f t="shared" si="12"/>
        <v>17</v>
      </c>
      <c r="B133" s="739" t="s">
        <v>1325</v>
      </c>
      <c r="C133" s="810" t="s">
        <v>465</v>
      </c>
      <c r="D133" s="808" t="s">
        <v>475</v>
      </c>
      <c r="E133" s="310">
        <v>56</v>
      </c>
      <c r="F133" s="963"/>
    </row>
    <row r="134" spans="1:9" ht="45" customHeight="1" x14ac:dyDescent="0.2">
      <c r="A134" s="18">
        <f t="shared" si="12"/>
        <v>18</v>
      </c>
      <c r="B134" s="739" t="s">
        <v>1665</v>
      </c>
      <c r="C134" s="810" t="s">
        <v>465</v>
      </c>
      <c r="D134" s="808" t="s">
        <v>416</v>
      </c>
      <c r="E134" s="310">
        <v>30</v>
      </c>
      <c r="F134" s="963"/>
    </row>
    <row r="135" spans="1:9" ht="45" customHeight="1" x14ac:dyDescent="0.2">
      <c r="A135" s="18">
        <f t="shared" si="12"/>
        <v>19</v>
      </c>
      <c r="B135" s="739" t="s">
        <v>1326</v>
      </c>
      <c r="C135" s="310" t="s">
        <v>468</v>
      </c>
      <c r="D135" s="808" t="s">
        <v>475</v>
      </c>
      <c r="E135" s="310">
        <v>56</v>
      </c>
      <c r="F135" s="963"/>
    </row>
    <row r="136" spans="1:9" ht="45" customHeight="1" x14ac:dyDescent="0.2">
      <c r="A136" s="18">
        <f t="shared" si="12"/>
        <v>20</v>
      </c>
      <c r="B136" s="809" t="s">
        <v>1327</v>
      </c>
      <c r="C136" s="310" t="s">
        <v>467</v>
      </c>
      <c r="D136" s="808" t="s">
        <v>476</v>
      </c>
      <c r="E136" s="310">
        <v>56</v>
      </c>
      <c r="F136" s="963"/>
    </row>
    <row r="137" spans="1:9" ht="45" customHeight="1" x14ac:dyDescent="0.2">
      <c r="A137" s="18">
        <f t="shared" si="12"/>
        <v>21</v>
      </c>
      <c r="B137" s="809" t="s">
        <v>1328</v>
      </c>
      <c r="C137" s="310" t="s">
        <v>468</v>
      </c>
      <c r="D137" s="808" t="s">
        <v>416</v>
      </c>
      <c r="E137" s="310">
        <v>32</v>
      </c>
      <c r="F137" s="963"/>
    </row>
    <row r="138" spans="1:9" ht="45" customHeight="1" x14ac:dyDescent="0.2">
      <c r="A138" s="18">
        <f t="shared" si="12"/>
        <v>22</v>
      </c>
      <c r="B138" s="809" t="s">
        <v>1666</v>
      </c>
      <c r="C138" s="310" t="s">
        <v>467</v>
      </c>
      <c r="D138" s="808" t="s">
        <v>416</v>
      </c>
      <c r="E138" s="310">
        <v>32</v>
      </c>
      <c r="F138" s="963"/>
    </row>
    <row r="139" spans="1:9" ht="45" customHeight="1" x14ac:dyDescent="0.2">
      <c r="A139" s="18">
        <f t="shared" si="12"/>
        <v>23</v>
      </c>
      <c r="B139" s="809" t="s">
        <v>1340</v>
      </c>
      <c r="C139" s="310" t="s">
        <v>479</v>
      </c>
      <c r="D139" s="808" t="s">
        <v>475</v>
      </c>
      <c r="E139" s="310">
        <v>120</v>
      </c>
      <c r="F139" s="963"/>
    </row>
    <row r="140" spans="1:9" ht="45" customHeight="1" x14ac:dyDescent="0.2">
      <c r="A140" s="18">
        <f t="shared" si="12"/>
        <v>24</v>
      </c>
      <c r="B140" s="809" t="s">
        <v>1341</v>
      </c>
      <c r="C140" s="310" t="s">
        <v>469</v>
      </c>
      <c r="D140" s="808" t="s">
        <v>475</v>
      </c>
      <c r="E140" s="310">
        <v>56</v>
      </c>
      <c r="F140" s="963"/>
    </row>
    <row r="141" spans="1:9" ht="45" customHeight="1" x14ac:dyDescent="0.2">
      <c r="A141" s="18">
        <f t="shared" si="12"/>
        <v>25</v>
      </c>
      <c r="B141" s="813" t="s">
        <v>1342</v>
      </c>
      <c r="C141" s="497" t="s">
        <v>469</v>
      </c>
      <c r="D141" s="808" t="s">
        <v>416</v>
      </c>
      <c r="E141" s="497">
        <v>56</v>
      </c>
      <c r="F141" s="963"/>
    </row>
    <row r="142" spans="1:9" ht="45" customHeight="1" x14ac:dyDescent="0.2">
      <c r="A142" s="18">
        <f t="shared" si="12"/>
        <v>26</v>
      </c>
      <c r="B142" s="809" t="s">
        <v>1330</v>
      </c>
      <c r="C142" s="310" t="s">
        <v>470</v>
      </c>
      <c r="D142" s="808" t="s">
        <v>476</v>
      </c>
      <c r="E142" s="310">
        <v>80</v>
      </c>
      <c r="F142" s="963"/>
    </row>
    <row r="143" spans="1:9" s="43" customFormat="1" ht="45" customHeight="1" x14ac:dyDescent="0.35">
      <c r="A143" s="18">
        <f t="shared" si="12"/>
        <v>27</v>
      </c>
      <c r="B143" s="739" t="s">
        <v>1343</v>
      </c>
      <c r="C143" s="497" t="s">
        <v>470</v>
      </c>
      <c r="D143" s="808" t="s">
        <v>475</v>
      </c>
      <c r="E143" s="310">
        <v>56</v>
      </c>
      <c r="F143" s="963"/>
      <c r="G143" s="313"/>
      <c r="H143" s="313"/>
      <c r="I143" s="276"/>
    </row>
    <row r="144" spans="1:9" s="43" customFormat="1" ht="45" customHeight="1" x14ac:dyDescent="0.35">
      <c r="A144" s="18">
        <f t="shared" si="12"/>
        <v>28</v>
      </c>
      <c r="B144" s="739" t="s">
        <v>1344</v>
      </c>
      <c r="C144" s="310" t="s">
        <v>471</v>
      </c>
      <c r="D144" s="808" t="s">
        <v>475</v>
      </c>
      <c r="E144" s="310">
        <v>56</v>
      </c>
      <c r="F144" s="963"/>
      <c r="G144" s="313"/>
      <c r="H144" s="313"/>
      <c r="I144" s="276"/>
    </row>
    <row r="145" spans="1:9" s="43" customFormat="1" ht="45" customHeight="1" x14ac:dyDescent="0.35">
      <c r="A145" s="18">
        <f t="shared" si="12"/>
        <v>29</v>
      </c>
      <c r="B145" s="809" t="s">
        <v>1345</v>
      </c>
      <c r="C145" s="310" t="s">
        <v>473</v>
      </c>
      <c r="D145" s="808" t="s">
        <v>416</v>
      </c>
      <c r="E145" s="310">
        <v>56</v>
      </c>
      <c r="F145" s="964"/>
      <c r="G145" s="313"/>
      <c r="H145" s="313"/>
      <c r="I145" s="276"/>
    </row>
    <row r="146" spans="1:9" ht="36" customHeight="1" x14ac:dyDescent="0.2">
      <c r="A146" s="59" t="s">
        <v>552</v>
      </c>
      <c r="B146" s="955" t="s">
        <v>277</v>
      </c>
      <c r="C146" s="956"/>
      <c r="D146" s="957"/>
      <c r="E146" s="81">
        <f>SUM(E147:E165)</f>
        <v>1096</v>
      </c>
      <c r="F146" s="962" t="s">
        <v>329</v>
      </c>
    </row>
    <row r="147" spans="1:9" ht="45" customHeight="1" x14ac:dyDescent="0.2">
      <c r="A147" s="18">
        <v>1</v>
      </c>
      <c r="B147" s="495" t="s">
        <v>567</v>
      </c>
      <c r="C147" s="485" t="s">
        <v>486</v>
      </c>
      <c r="D147" s="814" t="s">
        <v>845</v>
      </c>
      <c r="E147" s="310">
        <v>80</v>
      </c>
      <c r="F147" s="963"/>
    </row>
    <row r="148" spans="1:9" ht="45" customHeight="1" x14ac:dyDescent="0.2">
      <c r="A148" s="18">
        <f>A147+1</f>
        <v>2</v>
      </c>
      <c r="B148" s="495" t="s">
        <v>1321</v>
      </c>
      <c r="C148" s="485" t="s">
        <v>456</v>
      </c>
      <c r="D148" s="490" t="s">
        <v>394</v>
      </c>
      <c r="E148" s="310">
        <v>40</v>
      </c>
      <c r="F148" s="963"/>
    </row>
    <row r="149" spans="1:9" ht="45" customHeight="1" x14ac:dyDescent="0.2">
      <c r="A149" s="18">
        <f t="shared" ref="A149:A165" si="13">A148+1</f>
        <v>3</v>
      </c>
      <c r="B149" s="739" t="s">
        <v>1320</v>
      </c>
      <c r="C149" s="310" t="s">
        <v>456</v>
      </c>
      <c r="D149" s="808" t="s">
        <v>480</v>
      </c>
      <c r="E149" s="310">
        <v>80</v>
      </c>
      <c r="F149" s="963"/>
    </row>
    <row r="150" spans="1:9" ht="45" customHeight="1" x14ac:dyDescent="0.2">
      <c r="A150" s="18">
        <f t="shared" si="13"/>
        <v>4</v>
      </c>
      <c r="B150" s="739" t="s">
        <v>1322</v>
      </c>
      <c r="C150" s="310" t="s">
        <v>457</v>
      </c>
      <c r="D150" s="808" t="s">
        <v>481</v>
      </c>
      <c r="E150" s="310">
        <v>56</v>
      </c>
      <c r="F150" s="963"/>
    </row>
    <row r="151" spans="1:9" ht="45" customHeight="1" x14ac:dyDescent="0.2">
      <c r="A151" s="18">
        <f t="shared" si="13"/>
        <v>5</v>
      </c>
      <c r="B151" s="809" t="s">
        <v>1337</v>
      </c>
      <c r="C151" s="310" t="s">
        <v>462</v>
      </c>
      <c r="D151" s="808" t="s">
        <v>481</v>
      </c>
      <c r="E151" s="310">
        <v>56</v>
      </c>
      <c r="F151" s="963"/>
    </row>
    <row r="152" spans="1:9" ht="45" customHeight="1" x14ac:dyDescent="0.2">
      <c r="A152" s="18">
        <f t="shared" si="13"/>
        <v>6</v>
      </c>
      <c r="B152" s="739" t="s">
        <v>1338</v>
      </c>
      <c r="C152" s="310" t="s">
        <v>462</v>
      </c>
      <c r="D152" s="808" t="s">
        <v>480</v>
      </c>
      <c r="E152" s="310">
        <v>56</v>
      </c>
      <c r="F152" s="963"/>
    </row>
    <row r="153" spans="1:9" ht="45" customHeight="1" x14ac:dyDescent="0.2">
      <c r="A153" s="18">
        <f t="shared" si="13"/>
        <v>7</v>
      </c>
      <c r="B153" s="739" t="s">
        <v>1618</v>
      </c>
      <c r="C153" s="310" t="s">
        <v>866</v>
      </c>
      <c r="D153" s="808" t="s">
        <v>481</v>
      </c>
      <c r="E153" s="310">
        <v>56</v>
      </c>
      <c r="F153" s="963"/>
    </row>
    <row r="154" spans="1:9" ht="45" customHeight="1" x14ac:dyDescent="0.2">
      <c r="A154" s="18">
        <f t="shared" si="13"/>
        <v>8</v>
      </c>
      <c r="B154" s="809" t="s">
        <v>1339</v>
      </c>
      <c r="C154" s="310" t="s">
        <v>464</v>
      </c>
      <c r="D154" s="808" t="s">
        <v>481</v>
      </c>
      <c r="E154" s="310">
        <v>32</v>
      </c>
      <c r="F154" s="963"/>
    </row>
    <row r="155" spans="1:9" ht="45" customHeight="1" x14ac:dyDescent="0.2">
      <c r="A155" s="18">
        <f t="shared" si="13"/>
        <v>9</v>
      </c>
      <c r="B155" s="809" t="s">
        <v>1346</v>
      </c>
      <c r="C155" s="310" t="s">
        <v>464</v>
      </c>
      <c r="D155" s="808" t="s">
        <v>480</v>
      </c>
      <c r="E155" s="310">
        <v>80</v>
      </c>
      <c r="F155" s="963"/>
    </row>
    <row r="156" spans="1:9" ht="45" customHeight="1" x14ac:dyDescent="0.2">
      <c r="A156" s="18">
        <f t="shared" si="13"/>
        <v>10</v>
      </c>
      <c r="B156" s="739" t="s">
        <v>1347</v>
      </c>
      <c r="C156" s="310" t="s">
        <v>465</v>
      </c>
      <c r="D156" s="808" t="s">
        <v>480</v>
      </c>
      <c r="E156" s="310">
        <v>56</v>
      </c>
      <c r="F156" s="963"/>
    </row>
    <row r="157" spans="1:9" ht="45" customHeight="1" x14ac:dyDescent="0.2">
      <c r="A157" s="18">
        <f t="shared" si="13"/>
        <v>11</v>
      </c>
      <c r="B157" s="739" t="s">
        <v>1348</v>
      </c>
      <c r="C157" s="310" t="s">
        <v>467</v>
      </c>
      <c r="D157" s="808" t="s">
        <v>481</v>
      </c>
      <c r="E157" s="310">
        <v>56</v>
      </c>
      <c r="F157" s="963"/>
    </row>
    <row r="158" spans="1:9" s="39" customFormat="1" ht="45" customHeight="1" x14ac:dyDescent="0.2">
      <c r="A158" s="18">
        <f t="shared" si="13"/>
        <v>12</v>
      </c>
      <c r="B158" s="809" t="s">
        <v>1327</v>
      </c>
      <c r="C158" s="310" t="s">
        <v>467</v>
      </c>
      <c r="D158" s="808" t="s">
        <v>480</v>
      </c>
      <c r="E158" s="310">
        <v>56</v>
      </c>
      <c r="F158" s="963"/>
      <c r="G158" s="313"/>
      <c r="H158" s="313"/>
      <c r="I158" s="275"/>
    </row>
    <row r="159" spans="1:9" ht="45" customHeight="1" x14ac:dyDescent="0.2">
      <c r="A159" s="18">
        <f t="shared" si="13"/>
        <v>13</v>
      </c>
      <c r="B159" s="809" t="s">
        <v>1328</v>
      </c>
      <c r="C159" s="310" t="s">
        <v>468</v>
      </c>
      <c r="D159" s="808" t="s">
        <v>481</v>
      </c>
      <c r="E159" s="310">
        <v>32</v>
      </c>
      <c r="F159" s="963"/>
    </row>
    <row r="160" spans="1:9" ht="45" customHeight="1" x14ac:dyDescent="0.2">
      <c r="A160" s="18">
        <f t="shared" si="13"/>
        <v>14</v>
      </c>
      <c r="B160" s="809" t="s">
        <v>1349</v>
      </c>
      <c r="C160" s="310" t="s">
        <v>469</v>
      </c>
      <c r="D160" s="808" t="s">
        <v>480</v>
      </c>
      <c r="E160" s="310">
        <v>56</v>
      </c>
      <c r="F160" s="963"/>
    </row>
    <row r="161" spans="1:9" ht="45" customHeight="1" x14ac:dyDescent="0.2">
      <c r="A161" s="18">
        <f t="shared" si="13"/>
        <v>15</v>
      </c>
      <c r="B161" s="739" t="s">
        <v>1329</v>
      </c>
      <c r="C161" s="310" t="s">
        <v>470</v>
      </c>
      <c r="D161" s="808" t="s">
        <v>480</v>
      </c>
      <c r="E161" s="310">
        <v>56</v>
      </c>
      <c r="F161" s="963"/>
    </row>
    <row r="162" spans="1:9" ht="45" customHeight="1" x14ac:dyDescent="0.2">
      <c r="A162" s="18">
        <f t="shared" si="13"/>
        <v>16</v>
      </c>
      <c r="B162" s="809" t="s">
        <v>1330</v>
      </c>
      <c r="C162" s="310" t="s">
        <v>470</v>
      </c>
      <c r="D162" s="808" t="s">
        <v>480</v>
      </c>
      <c r="E162" s="310">
        <v>80</v>
      </c>
      <c r="F162" s="963"/>
    </row>
    <row r="163" spans="1:9" ht="45" customHeight="1" x14ac:dyDescent="0.2">
      <c r="A163" s="18">
        <f t="shared" si="13"/>
        <v>17</v>
      </c>
      <c r="B163" s="809" t="s">
        <v>1667</v>
      </c>
      <c r="C163" s="310" t="s">
        <v>470</v>
      </c>
      <c r="D163" s="808" t="s">
        <v>481</v>
      </c>
      <c r="E163" s="310">
        <v>56</v>
      </c>
      <c r="F163" s="963"/>
    </row>
    <row r="164" spans="1:9" ht="45" customHeight="1" x14ac:dyDescent="0.2">
      <c r="A164" s="18">
        <f t="shared" si="13"/>
        <v>18</v>
      </c>
      <c r="B164" s="739" t="s">
        <v>1344</v>
      </c>
      <c r="C164" s="310" t="s">
        <v>471</v>
      </c>
      <c r="D164" s="808" t="s">
        <v>475</v>
      </c>
      <c r="E164" s="310">
        <v>56</v>
      </c>
      <c r="F164" s="963"/>
    </row>
    <row r="165" spans="1:9" ht="45" customHeight="1" x14ac:dyDescent="0.2">
      <c r="A165" s="18">
        <f t="shared" si="13"/>
        <v>19</v>
      </c>
      <c r="B165" s="809" t="s">
        <v>1345</v>
      </c>
      <c r="C165" s="310" t="s">
        <v>473</v>
      </c>
      <c r="D165" s="808" t="s">
        <v>480</v>
      </c>
      <c r="E165" s="310">
        <v>56</v>
      </c>
      <c r="F165" s="964"/>
    </row>
    <row r="166" spans="1:9" ht="40.5" customHeight="1" x14ac:dyDescent="0.2">
      <c r="A166" s="59" t="s">
        <v>553</v>
      </c>
      <c r="B166" s="971" t="s">
        <v>222</v>
      </c>
      <c r="C166" s="972"/>
      <c r="D166" s="973"/>
      <c r="E166" s="267">
        <f>SUM(E167:E186)</f>
        <v>1408</v>
      </c>
      <c r="F166" s="951" t="s">
        <v>329</v>
      </c>
    </row>
    <row r="167" spans="1:9" ht="45" customHeight="1" x14ac:dyDescent="0.2">
      <c r="A167" s="18">
        <v>1</v>
      </c>
      <c r="B167" s="739" t="s">
        <v>1320</v>
      </c>
      <c r="C167" s="310" t="s">
        <v>456</v>
      </c>
      <c r="D167" s="310" t="s">
        <v>796</v>
      </c>
      <c r="E167" s="812">
        <v>80</v>
      </c>
      <c r="F167" s="952"/>
    </row>
    <row r="168" spans="1:9" ht="45" customHeight="1" x14ac:dyDescent="0.2">
      <c r="A168" s="18">
        <f>A167+1</f>
        <v>2</v>
      </c>
      <c r="B168" s="739" t="s">
        <v>1321</v>
      </c>
      <c r="C168" s="310" t="s">
        <v>456</v>
      </c>
      <c r="D168" s="490" t="s">
        <v>394</v>
      </c>
      <c r="E168" s="310">
        <v>40</v>
      </c>
      <c r="F168" s="952"/>
    </row>
    <row r="169" spans="1:9" ht="45" customHeight="1" x14ac:dyDescent="0.2">
      <c r="A169" s="18">
        <f t="shared" ref="A169:A186" si="14">A168+1</f>
        <v>3</v>
      </c>
      <c r="B169" s="739" t="s">
        <v>1350</v>
      </c>
      <c r="C169" s="310" t="s">
        <v>483</v>
      </c>
      <c r="D169" s="815" t="s">
        <v>845</v>
      </c>
      <c r="E169" s="310">
        <v>80</v>
      </c>
      <c r="F169" s="952"/>
    </row>
    <row r="170" spans="1:9" ht="45" customHeight="1" x14ac:dyDescent="0.2">
      <c r="A170" s="18">
        <f t="shared" si="14"/>
        <v>4</v>
      </c>
      <c r="B170" s="739" t="s">
        <v>1351</v>
      </c>
      <c r="C170" s="310" t="s">
        <v>483</v>
      </c>
      <c r="D170" s="310" t="s">
        <v>796</v>
      </c>
      <c r="E170" s="310">
        <v>120</v>
      </c>
      <c r="F170" s="952"/>
    </row>
    <row r="171" spans="1:9" ht="45" customHeight="1" x14ac:dyDescent="0.2">
      <c r="A171" s="18">
        <f t="shared" si="14"/>
        <v>5</v>
      </c>
      <c r="B171" s="739" t="s">
        <v>1352</v>
      </c>
      <c r="C171" s="310" t="s">
        <v>457</v>
      </c>
      <c r="D171" s="808" t="s">
        <v>484</v>
      </c>
      <c r="E171" s="310">
        <v>56</v>
      </c>
      <c r="F171" s="952"/>
    </row>
    <row r="172" spans="1:9" ht="45" customHeight="1" x14ac:dyDescent="0.2">
      <c r="A172" s="18">
        <f t="shared" si="14"/>
        <v>6</v>
      </c>
      <c r="B172" s="739" t="s">
        <v>1353</v>
      </c>
      <c r="C172" s="310" t="s">
        <v>477</v>
      </c>
      <c r="D172" s="310" t="s">
        <v>796</v>
      </c>
      <c r="E172" s="310">
        <v>120</v>
      </c>
      <c r="F172" s="952"/>
    </row>
    <row r="173" spans="1:9" ht="45" customHeight="1" x14ac:dyDescent="0.2">
      <c r="A173" s="18">
        <f t="shared" si="14"/>
        <v>7</v>
      </c>
      <c r="B173" s="809" t="s">
        <v>1337</v>
      </c>
      <c r="C173" s="310" t="s">
        <v>462</v>
      </c>
      <c r="D173" s="808" t="s">
        <v>484</v>
      </c>
      <c r="E173" s="310">
        <v>56</v>
      </c>
      <c r="F173" s="952"/>
    </row>
    <row r="174" spans="1:9" ht="45" customHeight="1" x14ac:dyDescent="0.2">
      <c r="A174" s="18">
        <f t="shared" si="14"/>
        <v>8</v>
      </c>
      <c r="B174" s="739" t="s">
        <v>1323</v>
      </c>
      <c r="C174" s="310" t="s">
        <v>462</v>
      </c>
      <c r="D174" s="310" t="s">
        <v>796</v>
      </c>
      <c r="E174" s="310">
        <v>56</v>
      </c>
      <c r="F174" s="953"/>
    </row>
    <row r="175" spans="1:9" s="39" customFormat="1" ht="45" customHeight="1" x14ac:dyDescent="0.2">
      <c r="A175" s="18">
        <f t="shared" si="14"/>
        <v>9</v>
      </c>
      <c r="B175" s="809" t="s">
        <v>1339</v>
      </c>
      <c r="C175" s="310" t="s">
        <v>464</v>
      </c>
      <c r="D175" s="808" t="s">
        <v>484</v>
      </c>
      <c r="E175" s="310">
        <v>32</v>
      </c>
      <c r="F175" s="953"/>
      <c r="G175" s="313"/>
      <c r="H175" s="313"/>
      <c r="I175" s="275"/>
    </row>
    <row r="176" spans="1:9" ht="45" customHeight="1" x14ac:dyDescent="0.2">
      <c r="A176" s="18">
        <f t="shared" si="14"/>
        <v>10</v>
      </c>
      <c r="B176" s="809" t="s">
        <v>1324</v>
      </c>
      <c r="C176" s="310" t="s">
        <v>464</v>
      </c>
      <c r="D176" s="310" t="s">
        <v>796</v>
      </c>
      <c r="E176" s="310">
        <v>80</v>
      </c>
      <c r="F176" s="953"/>
    </row>
    <row r="177" spans="1:9" ht="45" customHeight="1" x14ac:dyDescent="0.2">
      <c r="A177" s="18">
        <f t="shared" si="14"/>
        <v>11</v>
      </c>
      <c r="B177" s="739" t="s">
        <v>1354</v>
      </c>
      <c r="C177" s="310" t="s">
        <v>485</v>
      </c>
      <c r="D177" s="310" t="s">
        <v>796</v>
      </c>
      <c r="E177" s="310">
        <v>120</v>
      </c>
      <c r="F177" s="953"/>
    </row>
    <row r="178" spans="1:9" ht="45" customHeight="1" x14ac:dyDescent="0.2">
      <c r="A178" s="18">
        <f t="shared" si="14"/>
        <v>12</v>
      </c>
      <c r="B178" s="739" t="s">
        <v>1347</v>
      </c>
      <c r="C178" s="310" t="s">
        <v>465</v>
      </c>
      <c r="D178" s="310" t="s">
        <v>796</v>
      </c>
      <c r="E178" s="310">
        <v>56</v>
      </c>
      <c r="F178" s="953"/>
    </row>
    <row r="179" spans="1:9" ht="45" customHeight="1" x14ac:dyDescent="0.2">
      <c r="A179" s="18">
        <f t="shared" si="14"/>
        <v>13</v>
      </c>
      <c r="B179" s="739" t="s">
        <v>1326</v>
      </c>
      <c r="C179" s="310" t="s">
        <v>468</v>
      </c>
      <c r="D179" s="310" t="s">
        <v>796</v>
      </c>
      <c r="E179" s="310">
        <v>56</v>
      </c>
      <c r="F179" s="953"/>
    </row>
    <row r="180" spans="1:9" ht="45" customHeight="1" x14ac:dyDescent="0.2">
      <c r="A180" s="18">
        <f t="shared" si="14"/>
        <v>14</v>
      </c>
      <c r="B180" s="809" t="s">
        <v>1327</v>
      </c>
      <c r="C180" s="310" t="s">
        <v>468</v>
      </c>
      <c r="D180" s="310" t="s">
        <v>796</v>
      </c>
      <c r="E180" s="310">
        <v>56</v>
      </c>
      <c r="F180" s="953"/>
    </row>
    <row r="181" spans="1:9" ht="45" customHeight="1" x14ac:dyDescent="0.2">
      <c r="A181" s="18">
        <f t="shared" si="14"/>
        <v>15</v>
      </c>
      <c r="B181" s="809" t="s">
        <v>1355</v>
      </c>
      <c r="C181" s="310" t="s">
        <v>467</v>
      </c>
      <c r="D181" s="310" t="s">
        <v>1668</v>
      </c>
      <c r="E181" s="310">
        <v>32</v>
      </c>
      <c r="F181" s="953"/>
    </row>
    <row r="182" spans="1:9" ht="45" customHeight="1" x14ac:dyDescent="0.2">
      <c r="A182" s="18">
        <f t="shared" si="14"/>
        <v>16</v>
      </c>
      <c r="B182" s="739" t="s">
        <v>1356</v>
      </c>
      <c r="C182" s="310" t="s">
        <v>479</v>
      </c>
      <c r="D182" s="310" t="s">
        <v>796</v>
      </c>
      <c r="E182" s="310">
        <v>120</v>
      </c>
      <c r="F182" s="953"/>
    </row>
    <row r="183" spans="1:9" s="40" customFormat="1" ht="45" customHeight="1" x14ac:dyDescent="0.2">
      <c r="A183" s="18">
        <f t="shared" si="14"/>
        <v>17</v>
      </c>
      <c r="B183" s="809" t="s">
        <v>1330</v>
      </c>
      <c r="C183" s="310" t="s">
        <v>470</v>
      </c>
      <c r="D183" s="310" t="s">
        <v>796</v>
      </c>
      <c r="E183" s="310">
        <v>80</v>
      </c>
      <c r="F183" s="953"/>
      <c r="G183" s="313"/>
      <c r="H183" s="313"/>
      <c r="I183" s="275"/>
    </row>
    <row r="184" spans="1:9" s="39" customFormat="1" ht="45" customHeight="1" x14ac:dyDescent="0.2">
      <c r="A184" s="18">
        <f t="shared" si="14"/>
        <v>18</v>
      </c>
      <c r="B184" s="739" t="s">
        <v>1329</v>
      </c>
      <c r="C184" s="310" t="s">
        <v>470</v>
      </c>
      <c r="D184" s="310" t="s">
        <v>796</v>
      </c>
      <c r="E184" s="310">
        <v>56</v>
      </c>
      <c r="F184" s="953"/>
      <c r="G184" s="313"/>
      <c r="H184" s="313"/>
      <c r="I184" s="275"/>
    </row>
    <row r="185" spans="1:9" ht="45" customHeight="1" x14ac:dyDescent="0.2">
      <c r="A185" s="18">
        <f t="shared" si="14"/>
        <v>19</v>
      </c>
      <c r="B185" s="739" t="s">
        <v>1344</v>
      </c>
      <c r="C185" s="310" t="s">
        <v>471</v>
      </c>
      <c r="D185" s="310" t="s">
        <v>796</v>
      </c>
      <c r="E185" s="310">
        <v>56</v>
      </c>
      <c r="F185" s="953"/>
    </row>
    <row r="186" spans="1:9" ht="45" customHeight="1" x14ac:dyDescent="0.2">
      <c r="A186" s="18">
        <f t="shared" si="14"/>
        <v>20</v>
      </c>
      <c r="B186" s="809" t="s">
        <v>1345</v>
      </c>
      <c r="C186" s="310" t="s">
        <v>473</v>
      </c>
      <c r="D186" s="808" t="s">
        <v>484</v>
      </c>
      <c r="E186" s="310">
        <v>56</v>
      </c>
      <c r="F186" s="953"/>
    </row>
    <row r="187" spans="1:9" ht="45.75" customHeight="1" x14ac:dyDescent="0.2">
      <c r="A187" s="57" t="s">
        <v>23</v>
      </c>
      <c r="B187" s="958" t="s">
        <v>793</v>
      </c>
      <c r="C187" s="959"/>
      <c r="D187" s="960"/>
      <c r="E187" s="63">
        <f>SUM(E188:E204)</f>
        <v>912</v>
      </c>
      <c r="F187" s="962" t="s">
        <v>329</v>
      </c>
    </row>
    <row r="188" spans="1:9" ht="45" customHeight="1" x14ac:dyDescent="0.2">
      <c r="A188" s="18">
        <v>1</v>
      </c>
      <c r="B188" s="816" t="s">
        <v>1357</v>
      </c>
      <c r="C188" s="310" t="s">
        <v>456</v>
      </c>
      <c r="D188" s="490" t="s">
        <v>394</v>
      </c>
      <c r="E188" s="310">
        <v>40</v>
      </c>
      <c r="F188" s="963"/>
    </row>
    <row r="189" spans="1:9" ht="45" customHeight="1" x14ac:dyDescent="0.2">
      <c r="A189" s="18">
        <f>A188+1</f>
        <v>2</v>
      </c>
      <c r="B189" s="739" t="s">
        <v>1358</v>
      </c>
      <c r="C189" s="310" t="s">
        <v>457</v>
      </c>
      <c r="D189" s="808" t="s">
        <v>484</v>
      </c>
      <c r="E189" s="310">
        <v>56</v>
      </c>
      <c r="F189" s="963"/>
    </row>
    <row r="190" spans="1:9" ht="45" customHeight="1" x14ac:dyDescent="0.2">
      <c r="A190" s="18">
        <f t="shared" ref="A190:A204" si="15">A189+1</f>
        <v>3</v>
      </c>
      <c r="B190" s="739" t="s">
        <v>1359</v>
      </c>
      <c r="C190" s="485" t="s">
        <v>459</v>
      </c>
      <c r="D190" s="310" t="s">
        <v>796</v>
      </c>
      <c r="E190" s="310">
        <v>56</v>
      </c>
      <c r="F190" s="963"/>
    </row>
    <row r="191" spans="1:9" ht="45" customHeight="1" x14ac:dyDescent="0.2">
      <c r="A191" s="18">
        <f t="shared" si="15"/>
        <v>4</v>
      </c>
      <c r="B191" s="809" t="s">
        <v>1360</v>
      </c>
      <c r="C191" s="485" t="s">
        <v>462</v>
      </c>
      <c r="D191" s="808" t="s">
        <v>480</v>
      </c>
      <c r="E191" s="310">
        <v>56</v>
      </c>
      <c r="F191" s="963"/>
    </row>
    <row r="192" spans="1:9" ht="45" customHeight="1" x14ac:dyDescent="0.2">
      <c r="A192" s="18">
        <f t="shared" si="15"/>
        <v>5</v>
      </c>
      <c r="B192" s="739" t="s">
        <v>1361</v>
      </c>
      <c r="C192" s="485" t="s">
        <v>462</v>
      </c>
      <c r="D192" s="808" t="s">
        <v>481</v>
      </c>
      <c r="E192" s="310">
        <v>56</v>
      </c>
      <c r="F192" s="963"/>
    </row>
    <row r="193" spans="1:15" ht="45" customHeight="1" x14ac:dyDescent="0.2">
      <c r="A193" s="18">
        <f t="shared" si="15"/>
        <v>6</v>
      </c>
      <c r="B193" s="809" t="s">
        <v>1362</v>
      </c>
      <c r="C193" s="485" t="s">
        <v>464</v>
      </c>
      <c r="D193" s="310" t="s">
        <v>461</v>
      </c>
      <c r="E193" s="310">
        <v>32</v>
      </c>
      <c r="F193" s="963"/>
    </row>
    <row r="194" spans="1:15" ht="45" customHeight="1" x14ac:dyDescent="0.2">
      <c r="A194" s="18">
        <f t="shared" si="15"/>
        <v>7</v>
      </c>
      <c r="B194" s="809" t="s">
        <v>1363</v>
      </c>
      <c r="C194" s="485" t="s">
        <v>464</v>
      </c>
      <c r="D194" s="310" t="s">
        <v>796</v>
      </c>
      <c r="E194" s="310">
        <v>80</v>
      </c>
      <c r="F194" s="963"/>
    </row>
    <row r="195" spans="1:15" ht="45" customHeight="1" x14ac:dyDescent="0.2">
      <c r="A195" s="18">
        <f t="shared" si="15"/>
        <v>8</v>
      </c>
      <c r="B195" s="739" t="s">
        <v>1364</v>
      </c>
      <c r="C195" s="485" t="s">
        <v>488</v>
      </c>
      <c r="D195" s="808" t="s">
        <v>481</v>
      </c>
      <c r="E195" s="310">
        <v>32</v>
      </c>
      <c r="F195" s="963"/>
    </row>
    <row r="196" spans="1:15" s="50" customFormat="1" ht="45" customHeight="1" x14ac:dyDescent="0.35">
      <c r="A196" s="18">
        <f t="shared" si="15"/>
        <v>9</v>
      </c>
      <c r="B196" s="739" t="s">
        <v>1365</v>
      </c>
      <c r="C196" s="485" t="s">
        <v>488</v>
      </c>
      <c r="D196" s="485" t="s">
        <v>475</v>
      </c>
      <c r="E196" s="310">
        <v>56</v>
      </c>
      <c r="F196" s="963"/>
      <c r="G196" s="313"/>
      <c r="H196" s="313"/>
      <c r="I196" s="156"/>
    </row>
    <row r="197" spans="1:15" s="75" customFormat="1" ht="45" customHeight="1" x14ac:dyDescent="0.35">
      <c r="A197" s="18">
        <f t="shared" si="15"/>
        <v>10</v>
      </c>
      <c r="B197" s="739" t="s">
        <v>1366</v>
      </c>
      <c r="C197" s="485" t="s">
        <v>468</v>
      </c>
      <c r="D197" s="485" t="s">
        <v>490</v>
      </c>
      <c r="E197" s="310">
        <v>56</v>
      </c>
      <c r="F197" s="963"/>
      <c r="G197" s="313"/>
      <c r="H197" s="313"/>
      <c r="I197" s="277"/>
    </row>
    <row r="198" spans="1:15" s="75" customFormat="1" ht="45" customHeight="1" x14ac:dyDescent="0.35">
      <c r="A198" s="18">
        <f t="shared" si="15"/>
        <v>11</v>
      </c>
      <c r="B198" s="809" t="s">
        <v>1367</v>
      </c>
      <c r="C198" s="485" t="s">
        <v>468</v>
      </c>
      <c r="D198" s="808" t="s">
        <v>480</v>
      </c>
      <c r="E198" s="310">
        <v>56</v>
      </c>
      <c r="F198" s="963"/>
      <c r="G198" s="313"/>
      <c r="H198" s="313"/>
      <c r="I198" s="277"/>
    </row>
    <row r="199" spans="1:15" s="75" customFormat="1" ht="45" customHeight="1" x14ac:dyDescent="0.35">
      <c r="A199" s="18">
        <f t="shared" si="15"/>
        <v>12</v>
      </c>
      <c r="B199" s="809" t="s">
        <v>1368</v>
      </c>
      <c r="C199" s="310" t="s">
        <v>467</v>
      </c>
      <c r="D199" s="808" t="s">
        <v>481</v>
      </c>
      <c r="E199" s="310">
        <v>32</v>
      </c>
      <c r="F199" s="963"/>
      <c r="G199" s="313"/>
      <c r="H199" s="313"/>
      <c r="I199" s="277"/>
    </row>
    <row r="200" spans="1:15" s="75" customFormat="1" ht="45" customHeight="1" x14ac:dyDescent="0.35">
      <c r="A200" s="18">
        <f t="shared" si="15"/>
        <v>13</v>
      </c>
      <c r="B200" s="739" t="s">
        <v>1369</v>
      </c>
      <c r="C200" s="310" t="s">
        <v>470</v>
      </c>
      <c r="D200" s="310" t="s">
        <v>796</v>
      </c>
      <c r="E200" s="310">
        <v>56</v>
      </c>
      <c r="F200" s="963"/>
      <c r="G200" s="313"/>
      <c r="H200" s="313"/>
      <c r="I200" s="277"/>
    </row>
    <row r="201" spans="1:15" s="75" customFormat="1" ht="45" customHeight="1" x14ac:dyDescent="0.35">
      <c r="A201" s="18">
        <f t="shared" si="15"/>
        <v>14</v>
      </c>
      <c r="B201" s="809" t="s">
        <v>1669</v>
      </c>
      <c r="C201" s="485" t="s">
        <v>470</v>
      </c>
      <c r="D201" s="485" t="s">
        <v>1697</v>
      </c>
      <c r="E201" s="310">
        <v>80</v>
      </c>
      <c r="F201" s="963"/>
      <c r="G201" s="313"/>
      <c r="H201" s="313"/>
      <c r="I201" s="277"/>
    </row>
    <row r="202" spans="1:15" s="75" customFormat="1" ht="45" customHeight="1" x14ac:dyDescent="0.35">
      <c r="A202" s="18">
        <f t="shared" si="15"/>
        <v>15</v>
      </c>
      <c r="B202" s="739" t="s">
        <v>1370</v>
      </c>
      <c r="C202" s="310" t="s">
        <v>470</v>
      </c>
      <c r="D202" s="485" t="s">
        <v>490</v>
      </c>
      <c r="E202" s="310">
        <v>56</v>
      </c>
      <c r="F202" s="963"/>
      <c r="G202" s="313"/>
      <c r="H202" s="313"/>
      <c r="I202" s="277"/>
    </row>
    <row r="203" spans="1:15" ht="45" customHeight="1" x14ac:dyDescent="0.2">
      <c r="A203" s="18">
        <f t="shared" si="15"/>
        <v>16</v>
      </c>
      <c r="B203" s="739" t="s">
        <v>1371</v>
      </c>
      <c r="C203" s="485" t="s">
        <v>471</v>
      </c>
      <c r="D203" s="485" t="s">
        <v>475</v>
      </c>
      <c r="E203" s="310">
        <v>56</v>
      </c>
      <c r="F203" s="963"/>
    </row>
    <row r="204" spans="1:15" ht="45" customHeight="1" x14ac:dyDescent="0.2">
      <c r="A204" s="18">
        <f t="shared" si="15"/>
        <v>17</v>
      </c>
      <c r="B204" s="809" t="s">
        <v>1372</v>
      </c>
      <c r="C204" s="485" t="s">
        <v>473</v>
      </c>
      <c r="D204" s="310" t="s">
        <v>458</v>
      </c>
      <c r="E204" s="310">
        <v>56</v>
      </c>
      <c r="F204" s="963"/>
    </row>
    <row r="205" spans="1:15" ht="45" customHeight="1" x14ac:dyDescent="0.2">
      <c r="A205" s="57" t="s">
        <v>80</v>
      </c>
      <c r="B205" s="958" t="s">
        <v>794</v>
      </c>
      <c r="C205" s="959"/>
      <c r="D205" s="960"/>
      <c r="E205" s="63">
        <f>SUM(E206:E243)</f>
        <v>1875</v>
      </c>
      <c r="F205" s="963"/>
      <c r="I205" s="302"/>
      <c r="J205" s="302"/>
    </row>
    <row r="206" spans="1:15" ht="45" customHeight="1" x14ac:dyDescent="0.2">
      <c r="A206" s="18">
        <v>1</v>
      </c>
      <c r="B206" s="817" t="s">
        <v>1373</v>
      </c>
      <c r="C206" s="340" t="s">
        <v>456</v>
      </c>
      <c r="D206" s="808" t="s">
        <v>480</v>
      </c>
      <c r="E206" s="818">
        <v>56</v>
      </c>
      <c r="F206" s="963"/>
      <c r="I206" s="303"/>
      <c r="J206" s="303"/>
      <c r="K206" s="302"/>
      <c r="L206" s="302"/>
      <c r="M206" s="302"/>
      <c r="N206" s="302"/>
      <c r="O206" s="305"/>
    </row>
    <row r="207" spans="1:15" ht="45" customHeight="1" x14ac:dyDescent="0.2">
      <c r="A207" s="18">
        <f>A206+1</f>
        <v>2</v>
      </c>
      <c r="B207" s="495" t="s">
        <v>1374</v>
      </c>
      <c r="C207" s="485" t="s">
        <v>457</v>
      </c>
      <c r="D207" s="310" t="s">
        <v>458</v>
      </c>
      <c r="E207" s="819">
        <v>56</v>
      </c>
      <c r="F207" s="963"/>
      <c r="I207" s="303"/>
      <c r="J207" s="303"/>
      <c r="K207" s="306"/>
      <c r="L207" s="306"/>
      <c r="M207" s="306"/>
      <c r="N207" s="306"/>
      <c r="O207" s="305"/>
    </row>
    <row r="208" spans="1:15" ht="45" customHeight="1" x14ac:dyDescent="0.2">
      <c r="A208" s="18">
        <f t="shared" ref="A208:A243" si="16">A207+1</f>
        <v>3</v>
      </c>
      <c r="B208" s="809" t="s">
        <v>1627</v>
      </c>
      <c r="C208" s="310" t="s">
        <v>795</v>
      </c>
      <c r="D208" s="808" t="s">
        <v>1670</v>
      </c>
      <c r="E208" s="819">
        <v>56</v>
      </c>
      <c r="F208" s="963"/>
      <c r="I208" s="303"/>
      <c r="J208" s="303"/>
      <c r="K208" s="306"/>
      <c r="L208" s="306"/>
      <c r="M208" s="306"/>
      <c r="N208" s="306"/>
      <c r="O208" s="305"/>
    </row>
    <row r="209" spans="1:15" ht="45" customHeight="1" x14ac:dyDescent="0.2">
      <c r="A209" s="18">
        <f t="shared" si="16"/>
        <v>4</v>
      </c>
      <c r="B209" s="809" t="s">
        <v>440</v>
      </c>
      <c r="C209" s="310" t="s">
        <v>459</v>
      </c>
      <c r="D209" s="808" t="s">
        <v>568</v>
      </c>
      <c r="E209" s="819">
        <v>25</v>
      </c>
      <c r="F209" s="963"/>
      <c r="I209" s="304"/>
      <c r="J209" s="304"/>
      <c r="K209" s="306"/>
      <c r="L209" s="306"/>
      <c r="M209" s="306"/>
      <c r="N209" s="306"/>
      <c r="O209" s="305"/>
    </row>
    <row r="210" spans="1:15" ht="45" customHeight="1" x14ac:dyDescent="0.2">
      <c r="A210" s="18">
        <f t="shared" si="16"/>
        <v>5</v>
      </c>
      <c r="B210" s="739" t="s">
        <v>1375</v>
      </c>
      <c r="C210" s="310" t="s">
        <v>459</v>
      </c>
      <c r="D210" s="310" t="s">
        <v>796</v>
      </c>
      <c r="E210" s="819">
        <v>56</v>
      </c>
      <c r="F210" s="963"/>
      <c r="I210" s="304"/>
      <c r="J210" s="304"/>
      <c r="K210" s="307"/>
      <c r="L210" s="307"/>
      <c r="M210" s="307"/>
      <c r="N210" s="307"/>
      <c r="O210" s="308"/>
    </row>
    <row r="211" spans="1:15" ht="45" customHeight="1" x14ac:dyDescent="0.2">
      <c r="A211" s="18">
        <f t="shared" si="16"/>
        <v>6</v>
      </c>
      <c r="B211" s="739" t="s">
        <v>1376</v>
      </c>
      <c r="C211" s="310" t="s">
        <v>459</v>
      </c>
      <c r="D211" s="310" t="s">
        <v>475</v>
      </c>
      <c r="E211" s="819">
        <v>56</v>
      </c>
      <c r="F211" s="963"/>
      <c r="I211" s="303"/>
      <c r="J211" s="303"/>
      <c r="K211" s="307"/>
      <c r="L211" s="307"/>
      <c r="M211" s="307"/>
      <c r="N211" s="307"/>
      <c r="O211" s="308"/>
    </row>
    <row r="212" spans="1:15" s="40" customFormat="1" ht="45" customHeight="1" x14ac:dyDescent="0.2">
      <c r="A212" s="18">
        <f t="shared" si="16"/>
        <v>7</v>
      </c>
      <c r="B212" s="739" t="s">
        <v>1671</v>
      </c>
      <c r="C212" s="310" t="s">
        <v>459</v>
      </c>
      <c r="D212" s="310" t="s">
        <v>458</v>
      </c>
      <c r="E212" s="819">
        <v>56</v>
      </c>
      <c r="F212" s="963"/>
      <c r="G212" s="313"/>
      <c r="H212" s="313"/>
      <c r="I212" s="303"/>
      <c r="J212" s="303"/>
      <c r="K212" s="306"/>
      <c r="L212" s="306"/>
      <c r="M212" s="306"/>
      <c r="N212" s="306"/>
      <c r="O212" s="305"/>
    </row>
    <row r="213" spans="1:15" s="40" customFormat="1" ht="45" customHeight="1" x14ac:dyDescent="0.2">
      <c r="A213" s="18">
        <f t="shared" si="16"/>
        <v>8</v>
      </c>
      <c r="B213" s="495" t="s">
        <v>1672</v>
      </c>
      <c r="C213" s="485" t="s">
        <v>487</v>
      </c>
      <c r="D213" s="485" t="s">
        <v>394</v>
      </c>
      <c r="E213" s="819">
        <v>40</v>
      </c>
      <c r="F213" s="963"/>
      <c r="G213" s="313"/>
      <c r="H213" s="313"/>
      <c r="I213" s="303"/>
      <c r="J213" s="303"/>
      <c r="K213" s="306"/>
      <c r="L213" s="306"/>
      <c r="M213" s="306"/>
      <c r="N213" s="306"/>
      <c r="O213" s="305"/>
    </row>
    <row r="214" spans="1:15" s="40" customFormat="1" ht="45" customHeight="1" x14ac:dyDescent="0.2">
      <c r="A214" s="18">
        <f t="shared" si="16"/>
        <v>9</v>
      </c>
      <c r="B214" s="495" t="s">
        <v>1377</v>
      </c>
      <c r="C214" s="485" t="s">
        <v>459</v>
      </c>
      <c r="D214" s="808" t="s">
        <v>481</v>
      </c>
      <c r="E214" s="819">
        <v>30</v>
      </c>
      <c r="F214" s="963"/>
      <c r="G214" s="313"/>
      <c r="H214" s="313"/>
      <c r="I214" s="303"/>
      <c r="J214" s="303"/>
      <c r="K214" s="306"/>
      <c r="L214" s="306"/>
      <c r="M214" s="306"/>
      <c r="N214" s="306"/>
      <c r="O214" s="305"/>
    </row>
    <row r="215" spans="1:15" s="40" customFormat="1" ht="45" customHeight="1" x14ac:dyDescent="0.2">
      <c r="A215" s="18">
        <f t="shared" si="16"/>
        <v>10</v>
      </c>
      <c r="B215" s="495" t="s">
        <v>1620</v>
      </c>
      <c r="C215" s="485" t="s">
        <v>462</v>
      </c>
      <c r="D215" s="310" t="s">
        <v>458</v>
      </c>
      <c r="E215" s="819">
        <v>56</v>
      </c>
      <c r="F215" s="963"/>
      <c r="G215" s="313"/>
      <c r="H215" s="313"/>
      <c r="I215" s="275"/>
      <c r="K215" s="306"/>
      <c r="L215" s="306"/>
      <c r="M215" s="306"/>
      <c r="N215" s="306"/>
      <c r="O215" s="305"/>
    </row>
    <row r="216" spans="1:15" s="40" customFormat="1" ht="52.5" customHeight="1" x14ac:dyDescent="0.2">
      <c r="A216" s="18">
        <f t="shared" si="16"/>
        <v>11</v>
      </c>
      <c r="B216" s="809" t="s">
        <v>1633</v>
      </c>
      <c r="C216" s="310" t="s">
        <v>797</v>
      </c>
      <c r="D216" s="310" t="s">
        <v>461</v>
      </c>
      <c r="E216" s="819">
        <v>56</v>
      </c>
      <c r="F216" s="963"/>
      <c r="G216" s="313"/>
      <c r="H216" s="313"/>
      <c r="I216" s="275"/>
    </row>
    <row r="217" spans="1:15" ht="45" customHeight="1" x14ac:dyDescent="0.2">
      <c r="A217" s="18">
        <f t="shared" si="16"/>
        <v>12</v>
      </c>
      <c r="B217" s="342" t="s">
        <v>1378</v>
      </c>
      <c r="C217" s="497" t="s">
        <v>464</v>
      </c>
      <c r="D217" s="808" t="s">
        <v>481</v>
      </c>
      <c r="E217" s="819">
        <v>56</v>
      </c>
      <c r="F217" s="963"/>
    </row>
    <row r="218" spans="1:15" ht="45" customHeight="1" x14ac:dyDescent="0.2">
      <c r="A218" s="18">
        <f t="shared" si="16"/>
        <v>13</v>
      </c>
      <c r="B218" s="495" t="s">
        <v>1379</v>
      </c>
      <c r="C218" s="485" t="s">
        <v>464</v>
      </c>
      <c r="D218" s="310" t="s">
        <v>424</v>
      </c>
      <c r="E218" s="819">
        <v>30</v>
      </c>
      <c r="F218" s="963"/>
    </row>
    <row r="219" spans="1:15" ht="45" customHeight="1" x14ac:dyDescent="0.2">
      <c r="A219" s="18">
        <f t="shared" si="16"/>
        <v>14</v>
      </c>
      <c r="B219" s="809" t="s">
        <v>1621</v>
      </c>
      <c r="C219" s="310" t="s">
        <v>465</v>
      </c>
      <c r="D219" s="310" t="s">
        <v>461</v>
      </c>
      <c r="E219" s="819">
        <v>32</v>
      </c>
      <c r="F219" s="963"/>
    </row>
    <row r="220" spans="1:15" s="41" customFormat="1" ht="43.5" customHeight="1" x14ac:dyDescent="0.35">
      <c r="A220" s="18">
        <f t="shared" si="16"/>
        <v>15</v>
      </c>
      <c r="B220" s="809" t="s">
        <v>1622</v>
      </c>
      <c r="C220" s="310" t="s">
        <v>465</v>
      </c>
      <c r="D220" s="808" t="s">
        <v>481</v>
      </c>
      <c r="E220" s="819">
        <v>32</v>
      </c>
      <c r="F220" s="963"/>
      <c r="G220" s="313"/>
      <c r="H220" s="313"/>
      <c r="I220" s="278"/>
    </row>
    <row r="221" spans="1:15" s="10" customFormat="1" ht="75" x14ac:dyDescent="0.3">
      <c r="A221" s="18">
        <f t="shared" si="16"/>
        <v>16</v>
      </c>
      <c r="B221" s="809" t="s">
        <v>1630</v>
      </c>
      <c r="C221" s="485" t="s">
        <v>465</v>
      </c>
      <c r="D221" s="815" t="s">
        <v>879</v>
      </c>
      <c r="E221" s="819">
        <v>20</v>
      </c>
      <c r="F221" s="963"/>
      <c r="G221" s="313"/>
      <c r="H221" s="313"/>
      <c r="I221" s="13"/>
    </row>
    <row r="222" spans="1:15" s="10" customFormat="1" ht="75" x14ac:dyDescent="0.3">
      <c r="A222" s="18">
        <f t="shared" si="16"/>
        <v>17</v>
      </c>
      <c r="B222" s="739" t="s">
        <v>1631</v>
      </c>
      <c r="C222" s="485" t="s">
        <v>465</v>
      </c>
      <c r="D222" s="815" t="s">
        <v>879</v>
      </c>
      <c r="E222" s="819">
        <v>20</v>
      </c>
      <c r="F222" s="963"/>
      <c r="G222" s="313"/>
      <c r="H222" s="313"/>
      <c r="I222" s="13"/>
    </row>
    <row r="223" spans="1:15" s="10" customFormat="1" ht="43.5" customHeight="1" x14ac:dyDescent="0.3">
      <c r="A223" s="18">
        <f t="shared" si="16"/>
        <v>18</v>
      </c>
      <c r="B223" s="739" t="s">
        <v>1628</v>
      </c>
      <c r="C223" s="485" t="s">
        <v>488</v>
      </c>
      <c r="D223" s="264" t="s">
        <v>424</v>
      </c>
      <c r="E223" s="819">
        <v>24</v>
      </c>
      <c r="F223" s="963"/>
      <c r="G223" s="313"/>
      <c r="H223" s="313"/>
      <c r="I223" s="13"/>
    </row>
    <row r="224" spans="1:15" s="10" customFormat="1" ht="47.25" customHeight="1" x14ac:dyDescent="0.3">
      <c r="A224" s="18">
        <f t="shared" si="16"/>
        <v>19</v>
      </c>
      <c r="B224" s="809" t="s">
        <v>1629</v>
      </c>
      <c r="C224" s="310" t="s">
        <v>465</v>
      </c>
      <c r="D224" s="310" t="s">
        <v>461</v>
      </c>
      <c r="E224" s="819">
        <v>56</v>
      </c>
      <c r="F224" s="963"/>
      <c r="G224" s="313"/>
      <c r="H224" s="313"/>
      <c r="I224" s="13"/>
    </row>
    <row r="225" spans="1:9" s="10" customFormat="1" ht="45" customHeight="1" x14ac:dyDescent="0.3">
      <c r="A225" s="18">
        <f t="shared" si="16"/>
        <v>20</v>
      </c>
      <c r="B225" s="495" t="s">
        <v>489</v>
      </c>
      <c r="C225" s="485" t="s">
        <v>488</v>
      </c>
      <c r="D225" s="808" t="s">
        <v>481</v>
      </c>
      <c r="E225" s="819">
        <v>200</v>
      </c>
      <c r="F225" s="963"/>
      <c r="G225" s="313"/>
      <c r="H225" s="313"/>
      <c r="I225" s="13"/>
    </row>
    <row r="226" spans="1:9" s="10" customFormat="1" ht="45" customHeight="1" x14ac:dyDescent="0.3">
      <c r="A226" s="18">
        <f t="shared" si="16"/>
        <v>21</v>
      </c>
      <c r="B226" s="495" t="s">
        <v>1380</v>
      </c>
      <c r="C226" s="485" t="s">
        <v>465</v>
      </c>
      <c r="D226" s="310" t="s">
        <v>796</v>
      </c>
      <c r="E226" s="819">
        <v>80</v>
      </c>
      <c r="F226" s="963"/>
      <c r="G226" s="313"/>
      <c r="H226" s="313"/>
      <c r="I226" s="13"/>
    </row>
    <row r="227" spans="1:9" s="10" customFormat="1" ht="45" customHeight="1" x14ac:dyDescent="0.3">
      <c r="A227" s="18">
        <f t="shared" si="16"/>
        <v>22</v>
      </c>
      <c r="B227" s="739" t="s">
        <v>1632</v>
      </c>
      <c r="C227" s="485" t="s">
        <v>466</v>
      </c>
      <c r="D227" s="485" t="s">
        <v>782</v>
      </c>
      <c r="E227" s="819">
        <v>15</v>
      </c>
      <c r="F227" s="963"/>
      <c r="G227" s="313"/>
      <c r="H227" s="313"/>
      <c r="I227" s="13"/>
    </row>
    <row r="228" spans="1:9" s="10" customFormat="1" ht="45" customHeight="1" x14ac:dyDescent="0.3">
      <c r="A228" s="18">
        <f t="shared" si="16"/>
        <v>23</v>
      </c>
      <c r="B228" s="495" t="s">
        <v>1634</v>
      </c>
      <c r="C228" s="485" t="s">
        <v>467</v>
      </c>
      <c r="D228" s="808" t="s">
        <v>481</v>
      </c>
      <c r="E228" s="819">
        <v>32</v>
      </c>
      <c r="F228" s="963"/>
      <c r="G228" s="313"/>
      <c r="H228" s="313"/>
      <c r="I228" s="13"/>
    </row>
    <row r="229" spans="1:9" ht="45" customHeight="1" x14ac:dyDescent="0.2">
      <c r="A229" s="18">
        <f t="shared" si="16"/>
        <v>24</v>
      </c>
      <c r="B229" s="809" t="s">
        <v>440</v>
      </c>
      <c r="C229" s="310" t="s">
        <v>467</v>
      </c>
      <c r="D229" s="808" t="s">
        <v>568</v>
      </c>
      <c r="E229" s="819">
        <v>25</v>
      </c>
      <c r="F229" s="963"/>
    </row>
    <row r="230" spans="1:9" ht="75" customHeight="1" x14ac:dyDescent="0.2">
      <c r="A230" s="18">
        <f t="shared" si="16"/>
        <v>25</v>
      </c>
      <c r="B230" s="809" t="s">
        <v>1673</v>
      </c>
      <c r="C230" s="310" t="s">
        <v>467</v>
      </c>
      <c r="D230" s="310" t="s">
        <v>461</v>
      </c>
      <c r="E230" s="819">
        <v>56</v>
      </c>
      <c r="F230" s="963"/>
    </row>
    <row r="231" spans="1:9" ht="45" customHeight="1" x14ac:dyDescent="0.2">
      <c r="A231" s="18">
        <f t="shared" si="16"/>
        <v>26</v>
      </c>
      <c r="B231" s="495" t="s">
        <v>45</v>
      </c>
      <c r="C231" s="485" t="s">
        <v>467</v>
      </c>
      <c r="D231" s="310" t="s">
        <v>796</v>
      </c>
      <c r="E231" s="819">
        <v>80</v>
      </c>
      <c r="F231" s="963"/>
    </row>
    <row r="232" spans="1:9" ht="45" customHeight="1" x14ac:dyDescent="0.2">
      <c r="A232" s="18">
        <f t="shared" si="16"/>
        <v>27</v>
      </c>
      <c r="B232" s="809" t="s">
        <v>1674</v>
      </c>
      <c r="C232" s="310" t="s">
        <v>469</v>
      </c>
      <c r="D232" s="808" t="s">
        <v>482</v>
      </c>
      <c r="E232" s="819">
        <v>56</v>
      </c>
      <c r="F232" s="963"/>
    </row>
    <row r="233" spans="1:9" ht="45" customHeight="1" x14ac:dyDescent="0.2">
      <c r="A233" s="18">
        <f t="shared" si="16"/>
        <v>28</v>
      </c>
      <c r="B233" s="813" t="s">
        <v>1342</v>
      </c>
      <c r="C233" s="310" t="s">
        <v>469</v>
      </c>
      <c r="D233" s="310" t="s">
        <v>458</v>
      </c>
      <c r="E233" s="819">
        <v>56</v>
      </c>
      <c r="F233" s="963"/>
    </row>
    <row r="234" spans="1:9" ht="45" customHeight="1" x14ac:dyDescent="0.2">
      <c r="A234" s="18">
        <f t="shared" si="16"/>
        <v>29</v>
      </c>
      <c r="B234" s="495" t="s">
        <v>1381</v>
      </c>
      <c r="C234" s="485" t="s">
        <v>469</v>
      </c>
      <c r="D234" s="808" t="s">
        <v>481</v>
      </c>
      <c r="E234" s="819">
        <v>56</v>
      </c>
      <c r="F234" s="963"/>
    </row>
    <row r="235" spans="1:9" ht="45" customHeight="1" x14ac:dyDescent="0.2">
      <c r="A235" s="18">
        <f t="shared" si="16"/>
        <v>30</v>
      </c>
      <c r="B235" s="495" t="s">
        <v>1620</v>
      </c>
      <c r="C235" s="485" t="s">
        <v>469</v>
      </c>
      <c r="D235" s="310" t="s">
        <v>458</v>
      </c>
      <c r="E235" s="819">
        <v>56</v>
      </c>
      <c r="F235" s="963"/>
    </row>
    <row r="236" spans="1:9" ht="45" customHeight="1" x14ac:dyDescent="0.2">
      <c r="A236" s="18">
        <f t="shared" si="16"/>
        <v>31</v>
      </c>
      <c r="B236" s="495" t="s">
        <v>1382</v>
      </c>
      <c r="C236" s="485" t="s">
        <v>469</v>
      </c>
      <c r="D236" s="808" t="s">
        <v>481</v>
      </c>
      <c r="E236" s="819">
        <v>32</v>
      </c>
      <c r="F236" s="963"/>
    </row>
    <row r="237" spans="1:9" ht="45" customHeight="1" x14ac:dyDescent="0.2">
      <c r="A237" s="18">
        <f t="shared" si="16"/>
        <v>32</v>
      </c>
      <c r="B237" s="495" t="s">
        <v>1383</v>
      </c>
      <c r="C237" s="485" t="s">
        <v>469</v>
      </c>
      <c r="D237" s="310" t="s">
        <v>424</v>
      </c>
      <c r="E237" s="819">
        <v>30</v>
      </c>
      <c r="F237" s="963"/>
    </row>
    <row r="238" spans="1:9" ht="45" customHeight="1" x14ac:dyDescent="0.2">
      <c r="A238" s="18">
        <f t="shared" si="16"/>
        <v>33</v>
      </c>
      <c r="B238" s="739" t="s">
        <v>1375</v>
      </c>
      <c r="C238" s="310" t="s">
        <v>470</v>
      </c>
      <c r="D238" s="310" t="s">
        <v>796</v>
      </c>
      <c r="E238" s="819">
        <v>56</v>
      </c>
      <c r="F238" s="963"/>
    </row>
    <row r="239" spans="1:9" ht="45" customHeight="1" x14ac:dyDescent="0.2">
      <c r="A239" s="18">
        <f t="shared" si="16"/>
        <v>34</v>
      </c>
      <c r="B239" s="739" t="s">
        <v>1376</v>
      </c>
      <c r="C239" s="310" t="s">
        <v>470</v>
      </c>
      <c r="D239" s="310" t="s">
        <v>475</v>
      </c>
      <c r="E239" s="819">
        <v>56</v>
      </c>
      <c r="F239" s="963"/>
    </row>
    <row r="240" spans="1:9" ht="45" customHeight="1" x14ac:dyDescent="0.2">
      <c r="A240" s="18">
        <f t="shared" si="16"/>
        <v>35</v>
      </c>
      <c r="B240" s="739" t="s">
        <v>49</v>
      </c>
      <c r="C240" s="485" t="s">
        <v>471</v>
      </c>
      <c r="D240" s="808" t="s">
        <v>481</v>
      </c>
      <c r="E240" s="819">
        <v>32</v>
      </c>
      <c r="F240" s="963"/>
    </row>
    <row r="241" spans="1:9" ht="45" customHeight="1" x14ac:dyDescent="0.2">
      <c r="A241" s="18">
        <f t="shared" si="16"/>
        <v>36</v>
      </c>
      <c r="B241" s="820" t="s">
        <v>491</v>
      </c>
      <c r="C241" s="485" t="s">
        <v>471</v>
      </c>
      <c r="D241" s="310" t="s">
        <v>458</v>
      </c>
      <c r="E241" s="819">
        <v>32</v>
      </c>
      <c r="F241" s="963"/>
    </row>
    <row r="242" spans="1:9" ht="45" customHeight="1" x14ac:dyDescent="0.2">
      <c r="A242" s="18">
        <f t="shared" si="16"/>
        <v>37</v>
      </c>
      <c r="B242" s="342" t="s">
        <v>309</v>
      </c>
      <c r="C242" s="497" t="s">
        <v>471</v>
      </c>
      <c r="D242" s="808" t="s">
        <v>475</v>
      </c>
      <c r="E242" s="821">
        <v>32</v>
      </c>
      <c r="F242" s="963"/>
    </row>
    <row r="243" spans="1:9" ht="45" customHeight="1" x14ac:dyDescent="0.2">
      <c r="A243" s="18">
        <f t="shared" si="16"/>
        <v>38</v>
      </c>
      <c r="B243" s="822" t="s">
        <v>492</v>
      </c>
      <c r="C243" s="823" t="s">
        <v>473</v>
      </c>
      <c r="D243" s="310" t="s">
        <v>458</v>
      </c>
      <c r="E243" s="819">
        <v>80</v>
      </c>
      <c r="F243" s="963"/>
    </row>
    <row r="244" spans="1:9" ht="45" customHeight="1" x14ac:dyDescent="0.2">
      <c r="A244" s="59">
        <v>3</v>
      </c>
      <c r="B244" s="974" t="s">
        <v>804</v>
      </c>
      <c r="C244" s="975"/>
      <c r="D244" s="976"/>
      <c r="E244" s="725">
        <f>SUM(E245:E248)</f>
        <v>280</v>
      </c>
      <c r="F244" s="865" t="s">
        <v>246</v>
      </c>
    </row>
    <row r="245" spans="1:9" ht="45" customHeight="1" x14ac:dyDescent="0.2">
      <c r="A245" s="258">
        <v>1</v>
      </c>
      <c r="B245" s="724" t="s">
        <v>50</v>
      </c>
      <c r="C245" s="233" t="s">
        <v>485</v>
      </c>
      <c r="D245" s="401" t="s">
        <v>420</v>
      </c>
      <c r="E245" s="233">
        <v>100</v>
      </c>
      <c r="F245" s="866"/>
    </row>
    <row r="246" spans="1:9" ht="45" customHeight="1" x14ac:dyDescent="0.2">
      <c r="A246" s="258">
        <v>2</v>
      </c>
      <c r="B246" s="724" t="s">
        <v>517</v>
      </c>
      <c r="C246" s="233" t="s">
        <v>485</v>
      </c>
      <c r="D246" s="401" t="s">
        <v>420</v>
      </c>
      <c r="E246" s="233">
        <v>60</v>
      </c>
      <c r="F246" s="866"/>
    </row>
    <row r="247" spans="1:9" ht="45" customHeight="1" x14ac:dyDescent="0.2">
      <c r="A247" s="258">
        <v>3</v>
      </c>
      <c r="B247" s="724" t="s">
        <v>320</v>
      </c>
      <c r="C247" s="233" t="s">
        <v>485</v>
      </c>
      <c r="D247" s="401" t="s">
        <v>420</v>
      </c>
      <c r="E247" s="233">
        <v>80</v>
      </c>
      <c r="F247" s="866"/>
    </row>
    <row r="248" spans="1:9" ht="45" customHeight="1" x14ac:dyDescent="0.2">
      <c r="A248" s="258">
        <v>4</v>
      </c>
      <c r="B248" s="724" t="s">
        <v>48</v>
      </c>
      <c r="C248" s="233" t="s">
        <v>485</v>
      </c>
      <c r="D248" s="401" t="s">
        <v>420</v>
      </c>
      <c r="E248" s="233">
        <v>40</v>
      </c>
      <c r="F248" s="977"/>
    </row>
    <row r="249" spans="1:9" ht="45" customHeight="1" x14ac:dyDescent="0.2">
      <c r="A249" s="59">
        <f>A244+1</f>
        <v>4</v>
      </c>
      <c r="B249" s="539" t="s">
        <v>805</v>
      </c>
      <c r="C249" s="540" t="s">
        <v>535</v>
      </c>
      <c r="D249" s="541" t="s">
        <v>420</v>
      </c>
      <c r="E249" s="542">
        <v>210</v>
      </c>
      <c r="F249" s="507" t="s">
        <v>216</v>
      </c>
    </row>
    <row r="250" spans="1:9" ht="45" customHeight="1" x14ac:dyDescent="0.2">
      <c r="A250" s="59">
        <f>A249+1</f>
        <v>5</v>
      </c>
      <c r="B250" s="358" t="s">
        <v>1048</v>
      </c>
      <c r="C250" s="359" t="s">
        <v>386</v>
      </c>
      <c r="D250" s="360" t="s">
        <v>1695</v>
      </c>
      <c r="E250" s="359">
        <v>200</v>
      </c>
      <c r="F250" s="978" t="s">
        <v>8</v>
      </c>
    </row>
    <row r="251" spans="1:9" ht="45" customHeight="1" x14ac:dyDescent="0.2">
      <c r="A251" s="59">
        <f t="shared" ref="A251:A254" si="17">A250+1</f>
        <v>6</v>
      </c>
      <c r="B251" s="799" t="s">
        <v>1649</v>
      </c>
      <c r="C251" s="800" t="s">
        <v>1650</v>
      </c>
      <c r="D251" s="801"/>
      <c r="E251" s="800">
        <v>500</v>
      </c>
      <c r="F251" s="953"/>
    </row>
    <row r="252" spans="1:9" ht="45" x14ac:dyDescent="0.2">
      <c r="A252" s="59">
        <f t="shared" si="17"/>
        <v>7</v>
      </c>
      <c r="B252" s="582" t="s">
        <v>255</v>
      </c>
      <c r="C252" s="583" t="s">
        <v>464</v>
      </c>
      <c r="D252" s="584" t="s">
        <v>1106</v>
      </c>
      <c r="E252" s="585">
        <v>550</v>
      </c>
      <c r="F252" s="893"/>
    </row>
    <row r="253" spans="1:9" ht="84" customHeight="1" x14ac:dyDescent="0.2">
      <c r="A253" s="59">
        <f t="shared" si="17"/>
        <v>8</v>
      </c>
      <c r="B253" s="586" t="s">
        <v>1735</v>
      </c>
      <c r="C253" s="360" t="s">
        <v>1472</v>
      </c>
      <c r="D253" s="560" t="s">
        <v>800</v>
      </c>
      <c r="E253" s="360">
        <v>5000</v>
      </c>
      <c r="F253" s="557" t="s">
        <v>330</v>
      </c>
    </row>
    <row r="254" spans="1:9" ht="84" customHeight="1" x14ac:dyDescent="0.2">
      <c r="A254" s="59">
        <f t="shared" si="17"/>
        <v>9</v>
      </c>
      <c r="B254" s="559" t="s">
        <v>1233</v>
      </c>
      <c r="C254" s="360" t="s">
        <v>466</v>
      </c>
      <c r="D254" s="560" t="s">
        <v>1234</v>
      </c>
      <c r="E254" s="360">
        <v>500</v>
      </c>
      <c r="F254" s="295" t="s">
        <v>215</v>
      </c>
    </row>
    <row r="255" spans="1:9" ht="84" customHeight="1" x14ac:dyDescent="0.2">
      <c r="A255" s="59">
        <f t="shared" ref="A255:A256" si="18">A254+1</f>
        <v>10</v>
      </c>
      <c r="B255" s="347" t="s">
        <v>1736</v>
      </c>
      <c r="C255" s="348" t="s">
        <v>1020</v>
      </c>
      <c r="D255" s="349" t="s">
        <v>798</v>
      </c>
      <c r="E255" s="348">
        <v>50</v>
      </c>
      <c r="F255" s="333" t="s">
        <v>1248</v>
      </c>
    </row>
    <row r="256" spans="1:9" ht="48.75" customHeight="1" x14ac:dyDescent="0.2">
      <c r="A256" s="59">
        <f t="shared" si="18"/>
        <v>11</v>
      </c>
      <c r="B256" s="586" t="s">
        <v>848</v>
      </c>
      <c r="C256" s="360" t="s">
        <v>1043</v>
      </c>
      <c r="D256" s="587" t="s">
        <v>849</v>
      </c>
      <c r="E256" s="360">
        <v>2000</v>
      </c>
      <c r="F256" s="333" t="s">
        <v>330</v>
      </c>
      <c r="I256" s="284"/>
    </row>
    <row r="257" spans="1:6" ht="59.25" customHeight="1" x14ac:dyDescent="0.2">
      <c r="A257" s="59">
        <f t="shared" ref="A257:A259" si="19">A256+1</f>
        <v>12</v>
      </c>
      <c r="B257" s="707" t="s">
        <v>1737</v>
      </c>
      <c r="C257" s="541" t="s">
        <v>470</v>
      </c>
      <c r="D257" s="708" t="s">
        <v>691</v>
      </c>
      <c r="E257" s="542">
        <v>200</v>
      </c>
      <c r="F257" s="558"/>
    </row>
    <row r="258" spans="1:6" ht="99.75" customHeight="1" x14ac:dyDescent="0.2">
      <c r="A258" s="59">
        <f t="shared" si="19"/>
        <v>13</v>
      </c>
      <c r="B258" s="636" t="s">
        <v>299</v>
      </c>
      <c r="C258" s="637" t="s">
        <v>470</v>
      </c>
      <c r="D258" s="638" t="s">
        <v>583</v>
      </c>
      <c r="E258" s="639">
        <v>200</v>
      </c>
      <c r="F258" s="236" t="s">
        <v>219</v>
      </c>
    </row>
    <row r="259" spans="1:6" ht="46.5" customHeight="1" x14ac:dyDescent="0.2">
      <c r="A259" s="59">
        <f t="shared" si="19"/>
        <v>14</v>
      </c>
      <c r="B259" s="965" t="s">
        <v>614</v>
      </c>
      <c r="C259" s="966"/>
      <c r="D259" s="966"/>
      <c r="E259" s="367">
        <f>SUM(E260:E263)</f>
        <v>1400</v>
      </c>
      <c r="F259" s="56"/>
    </row>
    <row r="260" spans="1:6" ht="40.5" x14ac:dyDescent="0.2">
      <c r="A260" s="224" t="s">
        <v>22</v>
      </c>
      <c r="B260" s="70" t="s">
        <v>331</v>
      </c>
      <c r="C260" s="67" t="s">
        <v>486</v>
      </c>
      <c r="D260" s="66" t="s">
        <v>1698</v>
      </c>
      <c r="E260" s="67">
        <v>300</v>
      </c>
      <c r="F260" s="951" t="s">
        <v>329</v>
      </c>
    </row>
    <row r="261" spans="1:6" ht="46.5" x14ac:dyDescent="0.2">
      <c r="A261" s="18" t="s">
        <v>21</v>
      </c>
      <c r="B261" s="70" t="s">
        <v>332</v>
      </c>
      <c r="C261" s="67" t="s">
        <v>867</v>
      </c>
      <c r="D261" s="66" t="s">
        <v>1698</v>
      </c>
      <c r="E261" s="67">
        <v>300</v>
      </c>
      <c r="F261" s="952"/>
    </row>
    <row r="262" spans="1:6" ht="46.5" x14ac:dyDescent="0.2">
      <c r="A262" s="18" t="s">
        <v>24</v>
      </c>
      <c r="B262" s="70" t="s">
        <v>279</v>
      </c>
      <c r="C262" s="67" t="s">
        <v>868</v>
      </c>
      <c r="D262" s="66" t="s">
        <v>1698</v>
      </c>
      <c r="E262" s="67">
        <v>500</v>
      </c>
      <c r="F262" s="952"/>
    </row>
    <row r="263" spans="1:6" ht="46.5" x14ac:dyDescent="0.2">
      <c r="A263" s="225" t="s">
        <v>25</v>
      </c>
      <c r="B263" s="72" t="s">
        <v>280</v>
      </c>
      <c r="C263" s="67" t="s">
        <v>871</v>
      </c>
      <c r="D263" s="66" t="s">
        <v>1698</v>
      </c>
      <c r="E263" s="67">
        <v>300</v>
      </c>
      <c r="F263" s="869"/>
    </row>
    <row r="264" spans="1:6" ht="45" customHeight="1" x14ac:dyDescent="0.2">
      <c r="A264" s="298">
        <v>11</v>
      </c>
      <c r="B264" s="967" t="s">
        <v>307</v>
      </c>
      <c r="C264" s="968"/>
      <c r="D264" s="969"/>
      <c r="E264" s="640">
        <f>SUM(E265:E267)</f>
        <v>700</v>
      </c>
      <c r="F264" s="970" t="s">
        <v>219</v>
      </c>
    </row>
    <row r="265" spans="1:6" x14ac:dyDescent="0.2">
      <c r="A265" s="297" t="s">
        <v>22</v>
      </c>
      <c r="B265" s="263" t="s">
        <v>250</v>
      </c>
      <c r="C265" s="121" t="s">
        <v>456</v>
      </c>
      <c r="D265" s="213" t="s">
        <v>388</v>
      </c>
      <c r="E265" s="121">
        <v>300</v>
      </c>
      <c r="F265" s="970"/>
    </row>
    <row r="266" spans="1:6" x14ac:dyDescent="0.2">
      <c r="A266" s="297" t="s">
        <v>21</v>
      </c>
      <c r="B266" s="263" t="s">
        <v>251</v>
      </c>
      <c r="C266" s="122" t="s">
        <v>459</v>
      </c>
      <c r="D266" s="213" t="s">
        <v>388</v>
      </c>
      <c r="E266" s="121">
        <v>200</v>
      </c>
      <c r="F266" s="970"/>
    </row>
    <row r="267" spans="1:6" x14ac:dyDescent="0.2">
      <c r="A267" s="297" t="s">
        <v>24</v>
      </c>
      <c r="B267" s="263" t="s">
        <v>252</v>
      </c>
      <c r="C267" s="128" t="s">
        <v>471</v>
      </c>
      <c r="D267" s="213" t="s">
        <v>388</v>
      </c>
      <c r="E267" s="641">
        <v>200</v>
      </c>
      <c r="F267" s="970"/>
    </row>
    <row r="268" spans="1:6" ht="45" customHeight="1" x14ac:dyDescent="0.2">
      <c r="A268" s="388">
        <v>12</v>
      </c>
      <c r="B268" s="979" t="s">
        <v>972</v>
      </c>
      <c r="C268" s="980"/>
      <c r="D268" s="981"/>
      <c r="E268" s="738">
        <f>SUM(E269:E271)</f>
        <v>160</v>
      </c>
      <c r="F268" s="982" t="s">
        <v>246</v>
      </c>
    </row>
    <row r="269" spans="1:6" ht="46.5" customHeight="1" x14ac:dyDescent="0.2">
      <c r="A269" s="310">
        <v>1</v>
      </c>
      <c r="B269" s="739" t="s">
        <v>973</v>
      </c>
      <c r="C269" s="310" t="s">
        <v>1568</v>
      </c>
      <c r="D269" s="740" t="s">
        <v>420</v>
      </c>
      <c r="E269" s="310">
        <v>60</v>
      </c>
      <c r="F269" s="983"/>
    </row>
    <row r="270" spans="1:6" ht="46.5" customHeight="1" x14ac:dyDescent="0.2">
      <c r="A270" s="310">
        <v>2</v>
      </c>
      <c r="B270" s="739" t="s">
        <v>310</v>
      </c>
      <c r="C270" s="310" t="s">
        <v>1568</v>
      </c>
      <c r="D270" s="740" t="s">
        <v>420</v>
      </c>
      <c r="E270" s="310">
        <v>40</v>
      </c>
      <c r="F270" s="983"/>
    </row>
    <row r="271" spans="1:6" ht="46.5" customHeight="1" x14ac:dyDescent="0.2">
      <c r="A271" s="310">
        <v>3</v>
      </c>
      <c r="B271" s="739" t="s">
        <v>311</v>
      </c>
      <c r="C271" s="310" t="s">
        <v>1568</v>
      </c>
      <c r="D271" s="740" t="s">
        <v>420</v>
      </c>
      <c r="E271" s="310">
        <v>60</v>
      </c>
      <c r="F271" s="984"/>
    </row>
    <row r="272" spans="1:6" ht="46.5" customHeight="1" x14ac:dyDescent="0.2">
      <c r="A272" s="389">
        <v>13</v>
      </c>
      <c r="B272" s="347" t="s">
        <v>985</v>
      </c>
      <c r="C272" s="348" t="s">
        <v>1677</v>
      </c>
      <c r="D272" s="360" t="s">
        <v>1695</v>
      </c>
      <c r="E272" s="348">
        <v>500</v>
      </c>
      <c r="F272" s="985" t="s">
        <v>8</v>
      </c>
    </row>
    <row r="273" spans="1:9" ht="46.5" customHeight="1" x14ac:dyDescent="0.2">
      <c r="A273" s="389">
        <v>14</v>
      </c>
      <c r="B273" s="347" t="s">
        <v>982</v>
      </c>
      <c r="C273" s="348" t="s">
        <v>1677</v>
      </c>
      <c r="D273" s="349" t="s">
        <v>981</v>
      </c>
      <c r="E273" s="348">
        <v>500</v>
      </c>
      <c r="F273" s="986"/>
    </row>
    <row r="274" spans="1:9" ht="46.5" customHeight="1" x14ac:dyDescent="0.2">
      <c r="A274" s="389">
        <v>15</v>
      </c>
      <c r="B274" s="347" t="s">
        <v>983</v>
      </c>
      <c r="C274" s="348" t="s">
        <v>1677</v>
      </c>
      <c r="D274" s="349" t="s">
        <v>984</v>
      </c>
      <c r="E274" s="348">
        <v>1000</v>
      </c>
      <c r="F274" s="987"/>
    </row>
    <row r="275" spans="1:9" ht="61.5" customHeight="1" x14ac:dyDescent="0.2">
      <c r="A275" s="916" t="s">
        <v>556</v>
      </c>
      <c r="B275" s="916"/>
      <c r="C275" s="916"/>
      <c r="D275" s="916"/>
      <c r="E275" s="916"/>
      <c r="F275" s="916"/>
    </row>
    <row r="276" spans="1:9" ht="26.25" customHeight="1" x14ac:dyDescent="0.2">
      <c r="A276" s="988" t="s">
        <v>19</v>
      </c>
      <c r="B276" s="989" t="s">
        <v>0</v>
      </c>
      <c r="C276" s="992" t="s">
        <v>12</v>
      </c>
      <c r="D276" s="995" t="s">
        <v>339</v>
      </c>
      <c r="E276" s="992" t="s">
        <v>83</v>
      </c>
      <c r="F276" s="999" t="s">
        <v>1</v>
      </c>
    </row>
    <row r="277" spans="1:9" ht="36" customHeight="1" x14ac:dyDescent="0.2">
      <c r="A277" s="879"/>
      <c r="B277" s="990"/>
      <c r="C277" s="993"/>
      <c r="D277" s="996"/>
      <c r="E277" s="993"/>
      <c r="F277" s="999"/>
    </row>
    <row r="278" spans="1:9" ht="105.75" customHeight="1" x14ac:dyDescent="0.2">
      <c r="A278" s="880"/>
      <c r="B278" s="991"/>
      <c r="C278" s="994"/>
      <c r="D278" s="997"/>
      <c r="E278" s="994"/>
      <c r="F278" s="999"/>
    </row>
    <row r="279" spans="1:9" s="41" customFormat="1" ht="36" customHeight="1" x14ac:dyDescent="0.35">
      <c r="A279" s="136">
        <v>1</v>
      </c>
      <c r="B279" s="137" t="s">
        <v>20</v>
      </c>
      <c r="C279" s="138">
        <v>3</v>
      </c>
      <c r="D279" s="76">
        <v>4</v>
      </c>
      <c r="E279" s="76">
        <v>5</v>
      </c>
      <c r="F279" s="301">
        <v>16</v>
      </c>
      <c r="G279" s="313"/>
      <c r="H279" s="313"/>
      <c r="I279" s="278"/>
    </row>
    <row r="280" spans="1:9" ht="45" customHeight="1" x14ac:dyDescent="0.2">
      <c r="A280" s="258">
        <v>1</v>
      </c>
      <c r="B280" s="135" t="s">
        <v>852</v>
      </c>
      <c r="C280" s="188" t="s">
        <v>1090</v>
      </c>
      <c r="D280" s="113" t="s">
        <v>1106</v>
      </c>
      <c r="E280" s="93">
        <v>500</v>
      </c>
      <c r="F280" s="962" t="s">
        <v>450</v>
      </c>
    </row>
    <row r="281" spans="1:9" ht="45" customHeight="1" x14ac:dyDescent="0.2">
      <c r="A281" s="80">
        <f>A280+1</f>
        <v>2</v>
      </c>
      <c r="B281" s="187" t="s">
        <v>851</v>
      </c>
      <c r="C281" s="178" t="s">
        <v>1738</v>
      </c>
      <c r="D281" s="113" t="s">
        <v>1106</v>
      </c>
      <c r="E281" s="178">
        <v>500</v>
      </c>
      <c r="F281" s="963"/>
      <c r="I281" s="279"/>
    </row>
    <row r="282" spans="1:9" ht="45" customHeight="1" x14ac:dyDescent="0.2">
      <c r="A282" s="80">
        <f>A281+1</f>
        <v>3</v>
      </c>
      <c r="B282" s="427" t="s">
        <v>1117</v>
      </c>
      <c r="C282" s="94" t="s">
        <v>1118</v>
      </c>
      <c r="D282" s="67" t="s">
        <v>861</v>
      </c>
      <c r="E282" s="93">
        <v>2000</v>
      </c>
      <c r="F282" s="963"/>
    </row>
    <row r="283" spans="1:9" ht="37.5" customHeight="1" x14ac:dyDescent="0.2">
      <c r="A283" s="80">
        <f t="shared" ref="A283:A285" si="20">A282+1</f>
        <v>4</v>
      </c>
      <c r="B283" s="427" t="s">
        <v>880</v>
      </c>
      <c r="C283" s="94" t="s">
        <v>703</v>
      </c>
      <c r="D283" s="704" t="s">
        <v>448</v>
      </c>
      <c r="E283" s="93">
        <v>3000</v>
      </c>
      <c r="F283" s="963"/>
    </row>
    <row r="284" spans="1:9" ht="45" customHeight="1" x14ac:dyDescent="0.2">
      <c r="A284" s="80">
        <f t="shared" si="20"/>
        <v>5</v>
      </c>
      <c r="B284" s="95" t="s">
        <v>354</v>
      </c>
      <c r="C284" s="705" t="s">
        <v>1110</v>
      </c>
      <c r="D284" s="113" t="s">
        <v>1106</v>
      </c>
      <c r="E284" s="93">
        <v>2000</v>
      </c>
      <c r="F284" s="963"/>
    </row>
    <row r="285" spans="1:9" ht="45" customHeight="1" x14ac:dyDescent="0.2">
      <c r="A285" s="80">
        <f t="shared" si="20"/>
        <v>6</v>
      </c>
      <c r="B285" s="95" t="s">
        <v>340</v>
      </c>
      <c r="C285" s="705" t="s">
        <v>473</v>
      </c>
      <c r="D285" s="706" t="s">
        <v>449</v>
      </c>
      <c r="E285" s="180">
        <v>2000</v>
      </c>
      <c r="F285" s="333" t="s">
        <v>994</v>
      </c>
    </row>
    <row r="286" spans="1:9" ht="30" customHeight="1" x14ac:dyDescent="0.2">
      <c r="A286" s="998" t="s">
        <v>4</v>
      </c>
      <c r="B286" s="998"/>
      <c r="C286" s="998"/>
      <c r="D286" s="998"/>
      <c r="E286" s="998"/>
      <c r="F286" s="998"/>
    </row>
    <row r="287" spans="1:9" ht="27" customHeight="1" x14ac:dyDescent="0.2">
      <c r="A287" s="1000" t="s">
        <v>881</v>
      </c>
      <c r="B287" s="1000"/>
      <c r="C287" s="1000"/>
      <c r="D287" s="1000"/>
      <c r="E287" s="1000"/>
      <c r="F287" s="1000"/>
    </row>
    <row r="288" spans="1:9" ht="29.25" customHeight="1" x14ac:dyDescent="0.2">
      <c r="A288" s="878" t="s">
        <v>19</v>
      </c>
      <c r="B288" s="881" t="s">
        <v>0</v>
      </c>
      <c r="C288" s="882" t="s">
        <v>12</v>
      </c>
      <c r="D288" s="913" t="s">
        <v>337</v>
      </c>
      <c r="E288" s="882" t="s">
        <v>83</v>
      </c>
      <c r="F288" s="914" t="s">
        <v>1</v>
      </c>
    </row>
    <row r="289" spans="1:9" ht="45" customHeight="1" x14ac:dyDescent="0.2">
      <c r="A289" s="879"/>
      <c r="B289" s="881"/>
      <c r="C289" s="882"/>
      <c r="D289" s="913"/>
      <c r="E289" s="882"/>
      <c r="F289" s="914"/>
    </row>
    <row r="290" spans="1:9" ht="111" customHeight="1" x14ac:dyDescent="0.2">
      <c r="A290" s="880"/>
      <c r="B290" s="881"/>
      <c r="C290" s="882"/>
      <c r="D290" s="913"/>
      <c r="E290" s="882"/>
      <c r="F290" s="914"/>
    </row>
    <row r="291" spans="1:9" x14ac:dyDescent="0.2">
      <c r="A291" s="59">
        <v>1</v>
      </c>
      <c r="B291" s="11" t="s">
        <v>20</v>
      </c>
      <c r="C291" s="19">
        <v>3</v>
      </c>
      <c r="D291" s="19">
        <v>4</v>
      </c>
      <c r="E291" s="19">
        <v>5</v>
      </c>
      <c r="F291" s="300">
        <v>16</v>
      </c>
    </row>
    <row r="292" spans="1:9" ht="74.25" customHeight="1" x14ac:dyDescent="0.2">
      <c r="A292" s="57" t="s">
        <v>22</v>
      </c>
      <c r="B292" s="1007" t="s">
        <v>836</v>
      </c>
      <c r="C292" s="1008"/>
      <c r="D292" s="1009"/>
      <c r="E292" s="99">
        <f>E293+E294+E367</f>
        <v>73732</v>
      </c>
      <c r="F292" s="326"/>
    </row>
    <row r="293" spans="1:9" ht="42" customHeight="1" x14ac:dyDescent="0.2">
      <c r="A293" s="57" t="s">
        <v>32</v>
      </c>
      <c r="B293" s="149" t="s">
        <v>542</v>
      </c>
      <c r="C293" s="150" t="s">
        <v>535</v>
      </c>
      <c r="D293" s="150" t="s">
        <v>543</v>
      </c>
      <c r="E293" s="151">
        <v>63478</v>
      </c>
      <c r="F293" s="326"/>
    </row>
    <row r="294" spans="1:9" ht="42" customHeight="1" x14ac:dyDescent="0.2">
      <c r="A294" s="107" t="s">
        <v>33</v>
      </c>
      <c r="B294" s="149" t="s">
        <v>544</v>
      </c>
      <c r="C294" s="150" t="s">
        <v>535</v>
      </c>
      <c r="D294" s="150" t="s">
        <v>545</v>
      </c>
      <c r="E294" s="151">
        <f>E295+E302+E310+E317+E328+E339+E356</f>
        <v>9226</v>
      </c>
      <c r="F294" s="112"/>
    </row>
    <row r="295" spans="1:9" ht="55.5" customHeight="1" x14ac:dyDescent="0.2">
      <c r="A295" s="57" t="s">
        <v>814</v>
      </c>
      <c r="B295" s="1010" t="s">
        <v>231</v>
      </c>
      <c r="C295" s="1011"/>
      <c r="D295" s="1012"/>
      <c r="E295" s="16">
        <f>SUM(E296:E301)</f>
        <v>0</v>
      </c>
      <c r="F295" s="1013" t="s">
        <v>235</v>
      </c>
    </row>
    <row r="296" spans="1:9" ht="45" customHeight="1" x14ac:dyDescent="0.2">
      <c r="A296" s="12">
        <v>1</v>
      </c>
      <c r="B296" s="222" t="s">
        <v>234</v>
      </c>
      <c r="C296" s="94" t="s">
        <v>876</v>
      </c>
      <c r="D296" s="215" t="s">
        <v>1234</v>
      </c>
      <c r="E296" s="179">
        <v>0</v>
      </c>
      <c r="F296" s="1014"/>
    </row>
    <row r="297" spans="1:9" ht="45" customHeight="1" x14ac:dyDescent="0.2">
      <c r="A297" s="12">
        <f>A296+1</f>
        <v>2</v>
      </c>
      <c r="B297" s="222" t="s">
        <v>1448</v>
      </c>
      <c r="C297" s="94" t="s">
        <v>876</v>
      </c>
      <c r="D297" s="215" t="s">
        <v>1234</v>
      </c>
      <c r="E297" s="179">
        <v>0</v>
      </c>
      <c r="F297" s="1014"/>
    </row>
    <row r="298" spans="1:9" ht="45" customHeight="1" x14ac:dyDescent="0.2">
      <c r="A298" s="12">
        <f t="shared" ref="A298:A301" si="21">A297+1</f>
        <v>3</v>
      </c>
      <c r="B298" s="222" t="s">
        <v>50</v>
      </c>
      <c r="C298" s="94" t="s">
        <v>876</v>
      </c>
      <c r="D298" s="215" t="s">
        <v>1234</v>
      </c>
      <c r="E298" s="179">
        <v>0</v>
      </c>
      <c r="F298" s="1014"/>
    </row>
    <row r="299" spans="1:9" ht="45" customHeight="1" x14ac:dyDescent="0.2">
      <c r="A299" s="12">
        <f t="shared" si="21"/>
        <v>4</v>
      </c>
      <c r="B299" s="222" t="s">
        <v>1447</v>
      </c>
      <c r="C299" s="94" t="s">
        <v>876</v>
      </c>
      <c r="D299" s="215" t="s">
        <v>1234</v>
      </c>
      <c r="E299" s="179">
        <v>0</v>
      </c>
      <c r="F299" s="944"/>
    </row>
    <row r="300" spans="1:9" ht="45" customHeight="1" x14ac:dyDescent="0.2">
      <c r="A300" s="12">
        <f t="shared" si="21"/>
        <v>5</v>
      </c>
      <c r="B300" s="222" t="s">
        <v>232</v>
      </c>
      <c r="C300" s="94" t="s">
        <v>876</v>
      </c>
      <c r="D300" s="215" t="s">
        <v>1234</v>
      </c>
      <c r="E300" s="179">
        <v>0</v>
      </c>
      <c r="F300" s="1014"/>
    </row>
    <row r="301" spans="1:9" ht="45" customHeight="1" x14ac:dyDescent="0.2">
      <c r="A301" s="12">
        <f t="shared" si="21"/>
        <v>6</v>
      </c>
      <c r="B301" s="222" t="s">
        <v>1446</v>
      </c>
      <c r="C301" s="94" t="s">
        <v>876</v>
      </c>
      <c r="D301" s="215" t="s">
        <v>1234</v>
      </c>
      <c r="E301" s="179">
        <v>0</v>
      </c>
      <c r="F301" s="944"/>
    </row>
    <row r="302" spans="1:9" s="123" customFormat="1" ht="42" customHeight="1" x14ac:dyDescent="0.2">
      <c r="A302" s="57" t="s">
        <v>815</v>
      </c>
      <c r="B302" s="1010" t="s">
        <v>254</v>
      </c>
      <c r="C302" s="1011"/>
      <c r="D302" s="1012"/>
      <c r="E302" s="16">
        <f>SUM(E303:E309)</f>
        <v>466</v>
      </c>
      <c r="F302" s="945" t="s">
        <v>216</v>
      </c>
      <c r="G302" s="313"/>
      <c r="H302" s="313"/>
      <c r="I302" s="9"/>
    </row>
    <row r="303" spans="1:9" ht="45" customHeight="1" x14ac:dyDescent="0.2">
      <c r="A303" s="12">
        <v>1</v>
      </c>
      <c r="B303" s="125" t="s">
        <v>52</v>
      </c>
      <c r="C303" s="180" t="s">
        <v>456</v>
      </c>
      <c r="D303" s="127" t="s">
        <v>382</v>
      </c>
      <c r="E303" s="127">
        <v>40</v>
      </c>
      <c r="F303" s="946"/>
    </row>
    <row r="304" spans="1:9" ht="45" customHeight="1" x14ac:dyDescent="0.2">
      <c r="A304" s="12">
        <f>A303+1</f>
        <v>2</v>
      </c>
      <c r="B304" s="125" t="s">
        <v>271</v>
      </c>
      <c r="C304" s="180" t="s">
        <v>456</v>
      </c>
      <c r="D304" s="127" t="s">
        <v>382</v>
      </c>
      <c r="E304" s="127">
        <v>180</v>
      </c>
      <c r="F304" s="946"/>
    </row>
    <row r="305" spans="1:9" ht="45" customHeight="1" x14ac:dyDescent="0.2">
      <c r="A305" s="12">
        <f>A304+1</f>
        <v>3</v>
      </c>
      <c r="B305" s="125" t="s">
        <v>321</v>
      </c>
      <c r="C305" s="122" t="s">
        <v>456</v>
      </c>
      <c r="D305" s="127" t="s">
        <v>382</v>
      </c>
      <c r="E305" s="127">
        <v>36</v>
      </c>
      <c r="F305" s="947"/>
    </row>
    <row r="306" spans="1:9" ht="45" customHeight="1" x14ac:dyDescent="0.2">
      <c r="A306" s="12">
        <f>A305+1</f>
        <v>4</v>
      </c>
      <c r="B306" s="125" t="s">
        <v>232</v>
      </c>
      <c r="C306" s="180" t="s">
        <v>457</v>
      </c>
      <c r="D306" s="127" t="s">
        <v>388</v>
      </c>
      <c r="E306" s="127">
        <v>50</v>
      </c>
      <c r="F306" s="947"/>
    </row>
    <row r="307" spans="1:9" ht="45" customHeight="1" x14ac:dyDescent="0.2">
      <c r="A307" s="12">
        <f>A306+1</f>
        <v>5</v>
      </c>
      <c r="B307" s="125" t="s">
        <v>725</v>
      </c>
      <c r="C307" s="122" t="s">
        <v>457</v>
      </c>
      <c r="D307" s="127" t="s">
        <v>388</v>
      </c>
      <c r="E307" s="127">
        <v>60</v>
      </c>
      <c r="F307" s="946"/>
    </row>
    <row r="308" spans="1:9" ht="45" customHeight="1" x14ac:dyDescent="0.2">
      <c r="A308" s="12">
        <f>A307+1</f>
        <v>6</v>
      </c>
      <c r="B308" s="125" t="s">
        <v>50</v>
      </c>
      <c r="C308" s="122" t="s">
        <v>457</v>
      </c>
      <c r="D308" s="127" t="s">
        <v>388</v>
      </c>
      <c r="E308" s="127">
        <v>40</v>
      </c>
      <c r="F308" s="946"/>
    </row>
    <row r="309" spans="1:9" ht="45" customHeight="1" x14ac:dyDescent="0.2">
      <c r="A309" s="12">
        <f t="shared" ref="A309" si="22">A308+1</f>
        <v>7</v>
      </c>
      <c r="B309" s="125" t="s">
        <v>318</v>
      </c>
      <c r="C309" s="122" t="s">
        <v>457</v>
      </c>
      <c r="D309" s="127" t="s">
        <v>388</v>
      </c>
      <c r="E309" s="127">
        <v>60</v>
      </c>
      <c r="F309" s="946"/>
    </row>
    <row r="310" spans="1:9" ht="41.25" customHeight="1" x14ac:dyDescent="0.2">
      <c r="A310" s="57" t="s">
        <v>816</v>
      </c>
      <c r="B310" s="1001" t="s">
        <v>224</v>
      </c>
      <c r="C310" s="1002"/>
      <c r="D310" s="1003"/>
      <c r="E310" s="16">
        <f>SUM(E311:E316)</f>
        <v>2000</v>
      </c>
      <c r="F310" s="920" t="s">
        <v>217</v>
      </c>
    </row>
    <row r="311" spans="1:9" ht="45" customHeight="1" x14ac:dyDescent="0.2">
      <c r="A311" s="12">
        <v>1</v>
      </c>
      <c r="B311" s="222" t="s">
        <v>271</v>
      </c>
      <c r="C311" s="67" t="s">
        <v>486</v>
      </c>
      <c r="D311" s="682" t="s">
        <v>407</v>
      </c>
      <c r="E311" s="180">
        <v>400</v>
      </c>
      <c r="F311" s="921"/>
    </row>
    <row r="312" spans="1:9" ht="75" x14ac:dyDescent="0.2">
      <c r="A312" s="12">
        <f>A311+1</f>
        <v>2</v>
      </c>
      <c r="B312" s="222" t="s">
        <v>276</v>
      </c>
      <c r="C312" s="67" t="s">
        <v>486</v>
      </c>
      <c r="D312" s="683" t="s">
        <v>1455</v>
      </c>
      <c r="E312" s="180">
        <v>400</v>
      </c>
      <c r="F312" s="921"/>
    </row>
    <row r="313" spans="1:9" ht="45" customHeight="1" x14ac:dyDescent="0.2">
      <c r="A313" s="12">
        <f t="shared" ref="A313:A316" si="23">A312+1</f>
        <v>3</v>
      </c>
      <c r="B313" s="222" t="s">
        <v>232</v>
      </c>
      <c r="C313" s="67" t="s">
        <v>486</v>
      </c>
      <c r="D313" s="682" t="s">
        <v>511</v>
      </c>
      <c r="E313" s="180">
        <v>150</v>
      </c>
      <c r="F313" s="921"/>
    </row>
    <row r="314" spans="1:9" s="50" customFormat="1" ht="56.25" x14ac:dyDescent="0.35">
      <c r="A314" s="12">
        <f t="shared" si="23"/>
        <v>4</v>
      </c>
      <c r="B314" s="222" t="s">
        <v>576</v>
      </c>
      <c r="C314" s="67" t="s">
        <v>486</v>
      </c>
      <c r="D314" s="683" t="s">
        <v>1456</v>
      </c>
      <c r="E314" s="180">
        <v>400</v>
      </c>
      <c r="F314" s="921"/>
      <c r="G314" s="313"/>
      <c r="H314" s="313"/>
      <c r="I314" s="156"/>
    </row>
    <row r="315" spans="1:9" ht="45" customHeight="1" x14ac:dyDescent="0.2">
      <c r="A315" s="12">
        <f t="shared" si="23"/>
        <v>5</v>
      </c>
      <c r="B315" s="222" t="s">
        <v>320</v>
      </c>
      <c r="C315" s="67" t="s">
        <v>486</v>
      </c>
      <c r="D315" s="682" t="s">
        <v>1457</v>
      </c>
      <c r="E315" s="180">
        <v>400</v>
      </c>
      <c r="F315" s="921"/>
    </row>
    <row r="316" spans="1:9" s="39" customFormat="1" ht="45" customHeight="1" x14ac:dyDescent="0.2">
      <c r="A316" s="12">
        <f t="shared" si="23"/>
        <v>6</v>
      </c>
      <c r="B316" s="222" t="s">
        <v>233</v>
      </c>
      <c r="C316" s="122" t="s">
        <v>457</v>
      </c>
      <c r="D316" s="113" t="s">
        <v>1106</v>
      </c>
      <c r="E316" s="180">
        <v>250</v>
      </c>
      <c r="F316" s="921"/>
      <c r="G316" s="313"/>
      <c r="H316" s="313"/>
      <c r="I316" s="275"/>
    </row>
    <row r="317" spans="1:9" ht="40.5" customHeight="1" x14ac:dyDescent="0.2">
      <c r="A317" s="57" t="s">
        <v>817</v>
      </c>
      <c r="B317" s="1001" t="s">
        <v>223</v>
      </c>
      <c r="C317" s="1002"/>
      <c r="D317" s="1003"/>
      <c r="E317" s="16">
        <f>SUM(E318:E327)</f>
        <v>1090</v>
      </c>
      <c r="F317" s="1004" t="s">
        <v>43</v>
      </c>
    </row>
    <row r="318" spans="1:9" ht="45" customHeight="1" x14ac:dyDescent="0.2">
      <c r="A318" s="26">
        <v>1</v>
      </c>
      <c r="B318" s="614" t="s">
        <v>68</v>
      </c>
      <c r="C318" s="622" t="s">
        <v>1678</v>
      </c>
      <c r="D318" s="622" t="s">
        <v>420</v>
      </c>
      <c r="E318" s="622">
        <v>150</v>
      </c>
      <c r="F318" s="1005"/>
    </row>
    <row r="319" spans="1:9" s="50" customFormat="1" ht="45" customHeight="1" x14ac:dyDescent="0.35">
      <c r="A319" s="26">
        <f>A318+1</f>
        <v>2</v>
      </c>
      <c r="B319" s="614" t="s">
        <v>257</v>
      </c>
      <c r="C319" s="622" t="s">
        <v>795</v>
      </c>
      <c r="D319" s="622" t="s">
        <v>420</v>
      </c>
      <c r="E319" s="622">
        <v>150</v>
      </c>
      <c r="F319" s="1005"/>
      <c r="G319" s="313"/>
      <c r="H319" s="313"/>
      <c r="I319" s="156"/>
    </row>
    <row r="320" spans="1:9" ht="46.5" x14ac:dyDescent="0.2">
      <c r="A320" s="26">
        <f t="shared" ref="A320:A327" si="24">A319+1</f>
        <v>3</v>
      </c>
      <c r="B320" s="614" t="s">
        <v>1385</v>
      </c>
      <c r="C320" s="622" t="s">
        <v>795</v>
      </c>
      <c r="D320" s="622" t="s">
        <v>420</v>
      </c>
      <c r="E320" s="622">
        <v>50</v>
      </c>
      <c r="F320" s="927"/>
    </row>
    <row r="321" spans="1:15" ht="45" customHeight="1" x14ac:dyDescent="0.2">
      <c r="A321" s="26">
        <f t="shared" si="24"/>
        <v>4</v>
      </c>
      <c r="B321" s="614" t="s">
        <v>761</v>
      </c>
      <c r="C321" s="612" t="s">
        <v>795</v>
      </c>
      <c r="D321" s="622" t="s">
        <v>420</v>
      </c>
      <c r="E321" s="622">
        <v>72</v>
      </c>
      <c r="F321" s="927"/>
    </row>
    <row r="322" spans="1:15" ht="45" customHeight="1" x14ac:dyDescent="0.2">
      <c r="A322" s="26">
        <f t="shared" si="24"/>
        <v>5</v>
      </c>
      <c r="B322" s="614" t="s">
        <v>323</v>
      </c>
      <c r="C322" s="622" t="s">
        <v>1676</v>
      </c>
      <c r="D322" s="622" t="s">
        <v>420</v>
      </c>
      <c r="E322" s="622">
        <v>100</v>
      </c>
      <c r="F322" s="927"/>
    </row>
    <row r="323" spans="1:15" ht="45" customHeight="1" x14ac:dyDescent="0.2">
      <c r="A323" s="26">
        <f t="shared" si="24"/>
        <v>6</v>
      </c>
      <c r="B323" s="614" t="s">
        <v>58</v>
      </c>
      <c r="C323" s="622" t="s">
        <v>1676</v>
      </c>
      <c r="D323" s="622" t="s">
        <v>420</v>
      </c>
      <c r="E323" s="622">
        <v>100</v>
      </c>
      <c r="F323" s="1005"/>
    </row>
    <row r="324" spans="1:15" ht="45" customHeight="1" x14ac:dyDescent="0.2">
      <c r="A324" s="26">
        <f t="shared" si="24"/>
        <v>7</v>
      </c>
      <c r="B324" s="614" t="s">
        <v>59</v>
      </c>
      <c r="C324" s="622" t="s">
        <v>1676</v>
      </c>
      <c r="D324" s="622" t="s">
        <v>420</v>
      </c>
      <c r="E324" s="622">
        <v>100</v>
      </c>
      <c r="F324" s="1005"/>
    </row>
    <row r="325" spans="1:15" ht="45" customHeight="1" x14ac:dyDescent="0.2">
      <c r="A325" s="26">
        <f t="shared" si="24"/>
        <v>8</v>
      </c>
      <c r="B325" s="614" t="s">
        <v>762</v>
      </c>
      <c r="C325" s="622" t="s">
        <v>6</v>
      </c>
      <c r="D325" s="622" t="s">
        <v>420</v>
      </c>
      <c r="E325" s="622">
        <v>200</v>
      </c>
      <c r="F325" s="1005"/>
    </row>
    <row r="326" spans="1:15" ht="45" customHeight="1" x14ac:dyDescent="0.2">
      <c r="A326" s="26">
        <f t="shared" si="24"/>
        <v>9</v>
      </c>
      <c r="B326" s="614" t="s">
        <v>421</v>
      </c>
      <c r="C326" s="622" t="s">
        <v>873</v>
      </c>
      <c r="D326" s="622" t="s">
        <v>420</v>
      </c>
      <c r="E326" s="622">
        <v>72</v>
      </c>
      <c r="F326" s="1005"/>
    </row>
    <row r="327" spans="1:15" ht="45" customHeight="1" x14ac:dyDescent="0.2">
      <c r="A327" s="26">
        <f t="shared" si="24"/>
        <v>10</v>
      </c>
      <c r="B327" s="614" t="s">
        <v>539</v>
      </c>
      <c r="C327" s="622" t="s">
        <v>873</v>
      </c>
      <c r="D327" s="622" t="s">
        <v>420</v>
      </c>
      <c r="E327" s="622">
        <v>96</v>
      </c>
      <c r="F327" s="1005"/>
    </row>
    <row r="328" spans="1:15" s="9" customFormat="1" ht="40.5" customHeight="1" x14ac:dyDescent="0.2">
      <c r="A328" s="57" t="s">
        <v>818</v>
      </c>
      <c r="B328" s="1001" t="s">
        <v>228</v>
      </c>
      <c r="C328" s="1002"/>
      <c r="D328" s="1003"/>
      <c r="E328" s="16">
        <f>SUM(E329:E338)</f>
        <v>1250</v>
      </c>
      <c r="F328" s="929" t="s">
        <v>218</v>
      </c>
      <c r="G328" s="313"/>
      <c r="H328" s="313"/>
      <c r="J328"/>
      <c r="K328"/>
      <c r="L328"/>
      <c r="M328"/>
      <c r="N328"/>
      <c r="O328"/>
    </row>
    <row r="329" spans="1:15" s="9" customFormat="1" ht="45" customHeight="1" x14ac:dyDescent="0.2">
      <c r="A329" s="12">
        <v>1</v>
      </c>
      <c r="B329" s="588" t="s">
        <v>421</v>
      </c>
      <c r="C329" s="180" t="s">
        <v>456</v>
      </c>
      <c r="D329" s="366" t="s">
        <v>420</v>
      </c>
      <c r="E329" s="589">
        <v>100</v>
      </c>
      <c r="F329" s="930"/>
      <c r="G329" s="313"/>
      <c r="H329" s="313"/>
      <c r="J329"/>
      <c r="K329"/>
      <c r="L329"/>
      <c r="M329"/>
      <c r="N329"/>
      <c r="O329"/>
    </row>
    <row r="330" spans="1:15" s="9" customFormat="1" ht="45" customHeight="1" x14ac:dyDescent="0.2">
      <c r="A330" s="12">
        <f>A329+1</f>
        <v>2</v>
      </c>
      <c r="B330" s="588" t="s">
        <v>422</v>
      </c>
      <c r="C330" s="180" t="s">
        <v>456</v>
      </c>
      <c r="D330" s="366" t="s">
        <v>420</v>
      </c>
      <c r="E330" s="589">
        <v>120</v>
      </c>
      <c r="F330" s="930"/>
      <c r="G330" s="313"/>
      <c r="H330" s="313"/>
      <c r="J330"/>
      <c r="K330"/>
      <c r="L330"/>
      <c r="M330"/>
      <c r="N330"/>
      <c r="O330"/>
    </row>
    <row r="331" spans="1:15" s="9" customFormat="1" ht="45" customHeight="1" x14ac:dyDescent="0.2">
      <c r="A331" s="12">
        <f t="shared" ref="A331:A338" si="25">A330+1</f>
        <v>3</v>
      </c>
      <c r="B331" s="222" t="s">
        <v>233</v>
      </c>
      <c r="C331" s="122" t="s">
        <v>457</v>
      </c>
      <c r="D331" s="366" t="s">
        <v>420</v>
      </c>
      <c r="E331" s="589">
        <v>150</v>
      </c>
      <c r="F331" s="1006"/>
      <c r="G331" s="313"/>
      <c r="H331" s="313"/>
      <c r="J331"/>
      <c r="K331"/>
      <c r="L331"/>
      <c r="M331"/>
      <c r="N331"/>
      <c r="O331"/>
    </row>
    <row r="332" spans="1:15" s="9" customFormat="1" ht="45" customHeight="1" x14ac:dyDescent="0.2">
      <c r="A332" s="12">
        <f t="shared" si="25"/>
        <v>4</v>
      </c>
      <c r="B332" s="588" t="s">
        <v>60</v>
      </c>
      <c r="C332" s="122" t="s">
        <v>457</v>
      </c>
      <c r="D332" s="366" t="s">
        <v>420</v>
      </c>
      <c r="E332" s="589">
        <v>120</v>
      </c>
      <c r="F332" s="930"/>
      <c r="G332" s="313"/>
      <c r="H332" s="313"/>
      <c r="J332"/>
      <c r="K332"/>
      <c r="L332"/>
      <c r="M332"/>
      <c r="N332"/>
      <c r="O332"/>
    </row>
    <row r="333" spans="1:15" s="9" customFormat="1" ht="45" customHeight="1" x14ac:dyDescent="0.2">
      <c r="A333" s="12">
        <f t="shared" si="25"/>
        <v>5</v>
      </c>
      <c r="B333" s="588" t="s">
        <v>238</v>
      </c>
      <c r="C333" s="122" t="s">
        <v>457</v>
      </c>
      <c r="D333" s="366" t="s">
        <v>420</v>
      </c>
      <c r="E333" s="589">
        <v>120</v>
      </c>
      <c r="F333" s="930"/>
      <c r="G333" s="313"/>
      <c r="H333" s="313"/>
      <c r="J333"/>
      <c r="K333"/>
      <c r="L333"/>
      <c r="M333"/>
      <c r="N333"/>
      <c r="O333"/>
    </row>
    <row r="334" spans="1:15" s="9" customFormat="1" ht="45" customHeight="1" x14ac:dyDescent="0.2">
      <c r="A334" s="12">
        <f t="shared" si="25"/>
        <v>6</v>
      </c>
      <c r="B334" s="222" t="s">
        <v>1249</v>
      </c>
      <c r="C334" s="122" t="s">
        <v>457</v>
      </c>
      <c r="D334" s="366" t="s">
        <v>420</v>
      </c>
      <c r="E334" s="589">
        <v>120</v>
      </c>
      <c r="F334" s="930"/>
      <c r="G334" s="313"/>
      <c r="H334" s="313"/>
      <c r="J334"/>
      <c r="K334"/>
      <c r="L334"/>
      <c r="M334"/>
      <c r="N334"/>
      <c r="O334"/>
    </row>
    <row r="335" spans="1:15" s="9" customFormat="1" ht="45" customHeight="1" x14ac:dyDescent="0.2">
      <c r="A335" s="12">
        <f t="shared" si="25"/>
        <v>7</v>
      </c>
      <c r="B335" s="222" t="s">
        <v>1250</v>
      </c>
      <c r="C335" s="122" t="s">
        <v>457</v>
      </c>
      <c r="D335" s="366" t="s">
        <v>420</v>
      </c>
      <c r="E335" s="589">
        <v>120</v>
      </c>
      <c r="F335" s="1006"/>
      <c r="G335" s="313"/>
      <c r="H335" s="313"/>
      <c r="J335"/>
      <c r="K335"/>
      <c r="L335"/>
      <c r="M335"/>
      <c r="N335"/>
      <c r="O335"/>
    </row>
    <row r="336" spans="1:15" s="9" customFormat="1" ht="45" customHeight="1" x14ac:dyDescent="0.2">
      <c r="A336" s="12">
        <f t="shared" si="25"/>
        <v>8</v>
      </c>
      <c r="B336" s="211" t="s">
        <v>58</v>
      </c>
      <c r="C336" s="257" t="s">
        <v>462</v>
      </c>
      <c r="D336" s="366" t="s">
        <v>420</v>
      </c>
      <c r="E336" s="589">
        <v>160</v>
      </c>
      <c r="F336" s="1006"/>
      <c r="G336" s="313"/>
      <c r="H336" s="313"/>
      <c r="J336"/>
      <c r="K336"/>
      <c r="L336"/>
      <c r="M336"/>
      <c r="N336"/>
      <c r="O336"/>
    </row>
    <row r="337" spans="1:15" s="9" customFormat="1" ht="45" customHeight="1" x14ac:dyDescent="0.2">
      <c r="A337" s="12">
        <f t="shared" si="25"/>
        <v>9</v>
      </c>
      <c r="B337" s="211" t="s">
        <v>59</v>
      </c>
      <c r="C337" s="257" t="s">
        <v>462</v>
      </c>
      <c r="D337" s="366" t="s">
        <v>420</v>
      </c>
      <c r="E337" s="589">
        <v>120</v>
      </c>
      <c r="F337" s="1006"/>
      <c r="G337" s="313"/>
      <c r="H337" s="313"/>
      <c r="J337"/>
      <c r="K337"/>
      <c r="L337"/>
      <c r="M337"/>
      <c r="N337"/>
      <c r="O337"/>
    </row>
    <row r="338" spans="1:15" s="9" customFormat="1" ht="45" customHeight="1" x14ac:dyDescent="0.2">
      <c r="A338" s="12">
        <f t="shared" si="25"/>
        <v>10</v>
      </c>
      <c r="B338" s="222" t="s">
        <v>760</v>
      </c>
      <c r="C338" s="122" t="s">
        <v>462</v>
      </c>
      <c r="D338" s="366" t="s">
        <v>420</v>
      </c>
      <c r="E338" s="589">
        <v>120</v>
      </c>
      <c r="F338" s="930"/>
      <c r="G338" s="313"/>
      <c r="H338" s="313"/>
      <c r="J338"/>
      <c r="K338"/>
      <c r="L338"/>
      <c r="M338"/>
      <c r="N338"/>
      <c r="O338"/>
    </row>
    <row r="339" spans="1:15" s="9" customFormat="1" ht="42" customHeight="1" x14ac:dyDescent="0.2">
      <c r="A339" s="57" t="s">
        <v>819</v>
      </c>
      <c r="B339" s="1001" t="s">
        <v>229</v>
      </c>
      <c r="C339" s="1002"/>
      <c r="D339" s="1003"/>
      <c r="E339" s="16">
        <f>SUM(E340:E355)</f>
        <v>3290</v>
      </c>
      <c r="F339" s="931" t="s">
        <v>219</v>
      </c>
      <c r="G339" s="313"/>
      <c r="H339" s="313"/>
      <c r="J339"/>
      <c r="K339"/>
      <c r="L339"/>
      <c r="M339"/>
      <c r="N339"/>
      <c r="O339"/>
    </row>
    <row r="340" spans="1:15" s="9" customFormat="1" ht="45" customHeight="1" x14ac:dyDescent="0.2">
      <c r="A340" s="12">
        <v>1</v>
      </c>
      <c r="B340" s="222" t="s">
        <v>1442</v>
      </c>
      <c r="C340" s="180" t="s">
        <v>456</v>
      </c>
      <c r="D340" s="113" t="s">
        <v>1106</v>
      </c>
      <c r="E340" s="180">
        <v>250</v>
      </c>
      <c r="F340" s="932"/>
      <c r="G340" s="313"/>
      <c r="H340" s="313"/>
      <c r="J340"/>
      <c r="K340"/>
      <c r="L340"/>
      <c r="M340"/>
      <c r="N340"/>
      <c r="O340"/>
    </row>
    <row r="341" spans="1:15" s="9" customFormat="1" ht="45" customHeight="1" x14ac:dyDescent="0.2">
      <c r="A341" s="12">
        <f>A340+1</f>
        <v>2</v>
      </c>
      <c r="B341" s="222" t="s">
        <v>270</v>
      </c>
      <c r="C341" s="180" t="s">
        <v>456</v>
      </c>
      <c r="D341" s="180" t="s">
        <v>420</v>
      </c>
      <c r="E341" s="180">
        <v>100</v>
      </c>
      <c r="F341" s="933"/>
      <c r="G341" s="313"/>
      <c r="H341" s="313"/>
      <c r="J341"/>
      <c r="K341"/>
      <c r="L341"/>
      <c r="M341"/>
      <c r="N341"/>
      <c r="O341"/>
    </row>
    <row r="342" spans="1:15" s="9" customFormat="1" ht="45" customHeight="1" x14ac:dyDescent="0.2">
      <c r="A342" s="12">
        <f t="shared" ref="A342:A353" si="26">A341+1</f>
        <v>3</v>
      </c>
      <c r="B342" s="222" t="s">
        <v>764</v>
      </c>
      <c r="C342" s="180" t="s">
        <v>456</v>
      </c>
      <c r="D342" s="113" t="s">
        <v>1106</v>
      </c>
      <c r="E342" s="180">
        <v>250</v>
      </c>
      <c r="F342" s="933"/>
      <c r="G342" s="313"/>
      <c r="H342" s="313"/>
      <c r="J342"/>
      <c r="K342"/>
      <c r="L342"/>
      <c r="M342"/>
      <c r="N342"/>
      <c r="O342"/>
    </row>
    <row r="343" spans="1:15" s="9" customFormat="1" ht="45" customHeight="1" x14ac:dyDescent="0.2">
      <c r="A343" s="12">
        <f t="shared" si="26"/>
        <v>4</v>
      </c>
      <c r="B343" s="222" t="s">
        <v>763</v>
      </c>
      <c r="C343" s="122" t="s">
        <v>457</v>
      </c>
      <c r="D343" s="113" t="s">
        <v>1106</v>
      </c>
      <c r="E343" s="180">
        <v>200</v>
      </c>
      <c r="F343" s="932"/>
      <c r="G343" s="313"/>
      <c r="H343" s="313"/>
      <c r="J343"/>
      <c r="K343"/>
      <c r="L343"/>
      <c r="M343"/>
      <c r="N343"/>
      <c r="O343"/>
    </row>
    <row r="344" spans="1:15" s="9" customFormat="1" ht="45" customHeight="1" x14ac:dyDescent="0.2">
      <c r="A344" s="12">
        <f t="shared" si="26"/>
        <v>5</v>
      </c>
      <c r="B344" s="222" t="s">
        <v>59</v>
      </c>
      <c r="C344" s="189" t="s">
        <v>462</v>
      </c>
      <c r="D344" s="180" t="s">
        <v>420</v>
      </c>
      <c r="E344" s="180">
        <v>200</v>
      </c>
      <c r="F344" s="933"/>
      <c r="G344" s="313"/>
      <c r="H344" s="313"/>
      <c r="J344"/>
      <c r="K344"/>
      <c r="L344"/>
      <c r="M344"/>
      <c r="N344"/>
      <c r="O344"/>
    </row>
    <row r="345" spans="1:15" s="9" customFormat="1" ht="45" customHeight="1" x14ac:dyDescent="0.2">
      <c r="A345" s="12">
        <f t="shared" si="26"/>
        <v>6</v>
      </c>
      <c r="B345" s="222" t="s">
        <v>765</v>
      </c>
      <c r="C345" s="189" t="s">
        <v>462</v>
      </c>
      <c r="D345" s="180" t="s">
        <v>420</v>
      </c>
      <c r="E345" s="180">
        <v>100</v>
      </c>
      <c r="F345" s="933"/>
      <c r="G345" s="313"/>
      <c r="H345" s="313"/>
      <c r="J345"/>
      <c r="K345"/>
      <c r="L345"/>
      <c r="M345"/>
      <c r="N345"/>
      <c r="O345"/>
    </row>
    <row r="346" spans="1:15" s="9" customFormat="1" ht="45" customHeight="1" x14ac:dyDescent="0.2">
      <c r="A346" s="12">
        <f t="shared" si="26"/>
        <v>7</v>
      </c>
      <c r="B346" s="222" t="s">
        <v>766</v>
      </c>
      <c r="C346" s="189" t="s">
        <v>462</v>
      </c>
      <c r="D346" s="180" t="s">
        <v>420</v>
      </c>
      <c r="E346" s="180">
        <v>250</v>
      </c>
      <c r="F346" s="933"/>
      <c r="G346" s="313"/>
      <c r="H346" s="313"/>
      <c r="J346"/>
      <c r="K346"/>
      <c r="L346"/>
      <c r="M346"/>
      <c r="N346"/>
      <c r="O346"/>
    </row>
    <row r="347" spans="1:15" s="9" customFormat="1" ht="45" customHeight="1" x14ac:dyDescent="0.2">
      <c r="A347" s="12">
        <f t="shared" si="26"/>
        <v>8</v>
      </c>
      <c r="B347" s="222" t="s">
        <v>767</v>
      </c>
      <c r="C347" s="189" t="s">
        <v>462</v>
      </c>
      <c r="D347" s="180" t="s">
        <v>420</v>
      </c>
      <c r="E347" s="180">
        <v>250</v>
      </c>
      <c r="F347" s="932"/>
      <c r="G347" s="313"/>
      <c r="H347" s="313"/>
      <c r="J347"/>
      <c r="K347"/>
      <c r="L347"/>
      <c r="M347"/>
      <c r="N347"/>
      <c r="O347"/>
    </row>
    <row r="348" spans="1:15" s="9" customFormat="1" ht="45" customHeight="1" x14ac:dyDescent="0.2">
      <c r="A348" s="12">
        <f t="shared" si="26"/>
        <v>9</v>
      </c>
      <c r="B348" s="211" t="s">
        <v>607</v>
      </c>
      <c r="C348" s="189" t="s">
        <v>462</v>
      </c>
      <c r="D348" s="257" t="s">
        <v>499</v>
      </c>
      <c r="E348" s="180">
        <v>120</v>
      </c>
      <c r="F348" s="932"/>
      <c r="G348" s="313"/>
      <c r="H348" s="313"/>
      <c r="J348"/>
      <c r="K348"/>
      <c r="L348"/>
      <c r="M348"/>
      <c r="N348"/>
      <c r="O348"/>
    </row>
    <row r="349" spans="1:15" s="9" customFormat="1" ht="45" customHeight="1" x14ac:dyDescent="0.2">
      <c r="A349" s="12">
        <f t="shared" si="26"/>
        <v>10</v>
      </c>
      <c r="B349" s="211" t="s">
        <v>768</v>
      </c>
      <c r="C349" s="189" t="s">
        <v>462</v>
      </c>
      <c r="D349" s="257" t="s">
        <v>499</v>
      </c>
      <c r="E349" s="180">
        <v>120</v>
      </c>
      <c r="F349" s="932"/>
      <c r="G349" s="313"/>
      <c r="H349" s="313"/>
      <c r="J349"/>
      <c r="K349"/>
      <c r="L349"/>
      <c r="M349"/>
      <c r="N349"/>
      <c r="O349"/>
    </row>
    <row r="350" spans="1:15" s="9" customFormat="1" ht="45" customHeight="1" x14ac:dyDescent="0.2">
      <c r="A350" s="12">
        <f t="shared" si="26"/>
        <v>11</v>
      </c>
      <c r="B350" s="211" t="s">
        <v>54</v>
      </c>
      <c r="C350" s="189" t="s">
        <v>462</v>
      </c>
      <c r="D350" s="257" t="s">
        <v>420</v>
      </c>
      <c r="E350" s="180">
        <v>300</v>
      </c>
      <c r="F350" s="932"/>
      <c r="G350" s="313"/>
      <c r="H350" s="313"/>
      <c r="J350"/>
      <c r="K350"/>
      <c r="L350"/>
      <c r="M350"/>
      <c r="N350"/>
      <c r="O350"/>
    </row>
    <row r="351" spans="1:15" s="9" customFormat="1" ht="45" customHeight="1" x14ac:dyDescent="0.2">
      <c r="A351" s="12">
        <f t="shared" si="26"/>
        <v>12</v>
      </c>
      <c r="B351" s="222" t="s">
        <v>58</v>
      </c>
      <c r="C351" s="94" t="s">
        <v>470</v>
      </c>
      <c r="D351" s="180" t="s">
        <v>420</v>
      </c>
      <c r="E351" s="180">
        <v>250</v>
      </c>
      <c r="F351" s="932"/>
      <c r="G351" s="313"/>
      <c r="H351" s="313"/>
      <c r="J351"/>
      <c r="K351"/>
      <c r="L351"/>
      <c r="M351"/>
      <c r="N351"/>
      <c r="O351"/>
    </row>
    <row r="352" spans="1:15" s="9" customFormat="1" ht="45" customHeight="1" x14ac:dyDescent="0.2">
      <c r="A352" s="12">
        <f t="shared" si="26"/>
        <v>13</v>
      </c>
      <c r="B352" s="222" t="s">
        <v>1441</v>
      </c>
      <c r="C352" s="128" t="s">
        <v>471</v>
      </c>
      <c r="D352" s="180" t="s">
        <v>420</v>
      </c>
      <c r="E352" s="180">
        <v>250</v>
      </c>
      <c r="F352" s="932"/>
      <c r="G352" s="313"/>
      <c r="H352" s="313"/>
      <c r="J352"/>
      <c r="K352"/>
      <c r="L352"/>
      <c r="M352"/>
      <c r="N352"/>
      <c r="O352"/>
    </row>
    <row r="353" spans="1:15" s="9" customFormat="1" ht="45" customHeight="1" x14ac:dyDescent="0.2">
      <c r="A353" s="12">
        <f t="shared" si="26"/>
        <v>14</v>
      </c>
      <c r="B353" s="222" t="s">
        <v>48</v>
      </c>
      <c r="C353" s="128" t="s">
        <v>471</v>
      </c>
      <c r="D353" s="180" t="s">
        <v>420</v>
      </c>
      <c r="E353" s="180">
        <v>150</v>
      </c>
      <c r="F353" s="933"/>
      <c r="G353" s="313"/>
      <c r="H353" s="313"/>
      <c r="J353"/>
      <c r="K353"/>
      <c r="L353"/>
      <c r="M353"/>
      <c r="N353"/>
      <c r="O353"/>
    </row>
    <row r="354" spans="1:15" s="9" customFormat="1" ht="45" customHeight="1" x14ac:dyDescent="0.2">
      <c r="A354" s="12">
        <f t="shared" ref="A354:A355" si="27">A353+1</f>
        <v>15</v>
      </c>
      <c r="B354" s="222" t="s">
        <v>60</v>
      </c>
      <c r="C354" s="94" t="s">
        <v>473</v>
      </c>
      <c r="D354" s="180" t="s">
        <v>420</v>
      </c>
      <c r="E354" s="180">
        <v>250</v>
      </c>
      <c r="F354" s="932"/>
      <c r="G354" s="313"/>
      <c r="H354" s="313"/>
      <c r="J354"/>
      <c r="K354"/>
      <c r="L354"/>
      <c r="M354"/>
      <c r="N354"/>
      <c r="O354"/>
    </row>
    <row r="355" spans="1:15" s="9" customFormat="1" ht="45" customHeight="1" x14ac:dyDescent="0.2">
      <c r="A355" s="12">
        <f t="shared" si="27"/>
        <v>16</v>
      </c>
      <c r="B355" s="222" t="s">
        <v>61</v>
      </c>
      <c r="C355" s="94" t="s">
        <v>473</v>
      </c>
      <c r="D355" s="180" t="s">
        <v>420</v>
      </c>
      <c r="E355" s="180">
        <v>250</v>
      </c>
      <c r="F355" s="932"/>
      <c r="G355" s="313"/>
      <c r="H355" s="313"/>
      <c r="J355"/>
      <c r="K355"/>
      <c r="L355"/>
      <c r="M355"/>
      <c r="N355"/>
      <c r="O355"/>
    </row>
    <row r="356" spans="1:15" s="9" customFormat="1" ht="42" customHeight="1" x14ac:dyDescent="0.2">
      <c r="A356" s="57" t="s">
        <v>820</v>
      </c>
      <c r="B356" s="1010" t="s">
        <v>230</v>
      </c>
      <c r="C356" s="1011"/>
      <c r="D356" s="1012"/>
      <c r="E356" s="16">
        <f>SUM(E357:E366)</f>
        <v>1130</v>
      </c>
      <c r="F356" s="865" t="s">
        <v>220</v>
      </c>
      <c r="G356" s="313"/>
      <c r="H356" s="313"/>
      <c r="J356"/>
      <c r="K356"/>
      <c r="L356"/>
      <c r="M356"/>
      <c r="N356"/>
      <c r="O356"/>
    </row>
    <row r="357" spans="1:15" s="9" customFormat="1" ht="45" customHeight="1" x14ac:dyDescent="0.2">
      <c r="A357" s="18">
        <v>1</v>
      </c>
      <c r="B357" s="588" t="s">
        <v>233</v>
      </c>
      <c r="C357" s="180" t="s">
        <v>483</v>
      </c>
      <c r="D357" s="366" t="s">
        <v>420</v>
      </c>
      <c r="E357" s="741">
        <v>50</v>
      </c>
      <c r="F357" s="866"/>
      <c r="G357" s="313"/>
      <c r="H357" s="313"/>
      <c r="J357"/>
      <c r="K357"/>
      <c r="L357"/>
      <c r="M357"/>
      <c r="N357"/>
      <c r="O357"/>
    </row>
    <row r="358" spans="1:15" s="9" customFormat="1" ht="45" customHeight="1" x14ac:dyDescent="0.2">
      <c r="A358" s="18">
        <f t="shared" ref="A358:A366" si="28">A357+1</f>
        <v>2</v>
      </c>
      <c r="B358" s="588" t="s">
        <v>270</v>
      </c>
      <c r="C358" s="180" t="s">
        <v>483</v>
      </c>
      <c r="D358" s="366" t="s">
        <v>420</v>
      </c>
      <c r="E358" s="741">
        <v>130</v>
      </c>
      <c r="F358" s="866"/>
      <c r="G358" s="313"/>
      <c r="H358" s="313"/>
      <c r="J358"/>
      <c r="K358"/>
      <c r="L358"/>
      <c r="M358"/>
      <c r="N358"/>
      <c r="O358"/>
    </row>
    <row r="359" spans="1:15" s="9" customFormat="1" ht="45" customHeight="1" x14ac:dyDescent="0.2">
      <c r="A359" s="18">
        <f t="shared" si="28"/>
        <v>3</v>
      </c>
      <c r="B359" s="588" t="s">
        <v>48</v>
      </c>
      <c r="C359" s="180" t="s">
        <v>483</v>
      </c>
      <c r="D359" s="366" t="s">
        <v>420</v>
      </c>
      <c r="E359" s="741">
        <v>40</v>
      </c>
      <c r="F359" s="867"/>
      <c r="G359" s="313"/>
      <c r="H359" s="313"/>
      <c r="J359"/>
      <c r="K359"/>
      <c r="L359"/>
      <c r="M359"/>
      <c r="N359"/>
      <c r="O359"/>
    </row>
    <row r="360" spans="1:15" s="9" customFormat="1" ht="45" customHeight="1" x14ac:dyDescent="0.2">
      <c r="A360" s="18">
        <f t="shared" si="28"/>
        <v>4</v>
      </c>
      <c r="B360" s="588" t="s">
        <v>51</v>
      </c>
      <c r="C360" s="180" t="s">
        <v>483</v>
      </c>
      <c r="D360" s="366" t="s">
        <v>420</v>
      </c>
      <c r="E360" s="741">
        <v>100</v>
      </c>
      <c r="F360" s="867"/>
      <c r="G360" s="313"/>
      <c r="H360" s="313"/>
      <c r="J360"/>
      <c r="K360"/>
      <c r="L360"/>
      <c r="M360"/>
      <c r="N360"/>
      <c r="O360"/>
    </row>
    <row r="361" spans="1:15" s="9" customFormat="1" ht="45" customHeight="1" x14ac:dyDescent="0.2">
      <c r="A361" s="18">
        <f t="shared" si="28"/>
        <v>5</v>
      </c>
      <c r="B361" s="588" t="s">
        <v>1446</v>
      </c>
      <c r="C361" s="180" t="s">
        <v>457</v>
      </c>
      <c r="D361" s="366" t="s">
        <v>420</v>
      </c>
      <c r="E361" s="741">
        <v>80</v>
      </c>
      <c r="F361" s="867"/>
      <c r="G361" s="313"/>
      <c r="H361" s="313"/>
      <c r="J361"/>
      <c r="K361"/>
      <c r="L361"/>
      <c r="M361"/>
      <c r="N361"/>
      <c r="O361"/>
    </row>
    <row r="362" spans="1:15" s="9" customFormat="1" ht="45" customHeight="1" x14ac:dyDescent="0.2">
      <c r="A362" s="18">
        <f t="shared" si="28"/>
        <v>6</v>
      </c>
      <c r="B362" s="588" t="s">
        <v>769</v>
      </c>
      <c r="C362" s="366" t="s">
        <v>795</v>
      </c>
      <c r="D362" s="366" t="s">
        <v>420</v>
      </c>
      <c r="E362" s="741">
        <v>90</v>
      </c>
      <c r="F362" s="867"/>
      <c r="G362" s="313"/>
      <c r="H362" s="313"/>
      <c r="J362"/>
      <c r="K362"/>
      <c r="L362"/>
      <c r="M362"/>
      <c r="N362"/>
      <c r="O362"/>
    </row>
    <row r="363" spans="1:15" s="9" customFormat="1" ht="45" customHeight="1" x14ac:dyDescent="0.2">
      <c r="A363" s="18">
        <f t="shared" si="28"/>
        <v>7</v>
      </c>
      <c r="B363" s="588" t="s">
        <v>47</v>
      </c>
      <c r="C363" s="366" t="s">
        <v>795</v>
      </c>
      <c r="D363" s="366" t="s">
        <v>420</v>
      </c>
      <c r="E363" s="741">
        <v>200</v>
      </c>
      <c r="F363" s="867"/>
      <c r="G363" s="313"/>
      <c r="H363" s="313"/>
      <c r="J363"/>
      <c r="K363"/>
      <c r="L363"/>
      <c r="M363"/>
      <c r="N363"/>
      <c r="O363"/>
    </row>
    <row r="364" spans="1:15" s="9" customFormat="1" ht="45" customHeight="1" x14ac:dyDescent="0.2">
      <c r="A364" s="18">
        <f t="shared" si="28"/>
        <v>8</v>
      </c>
      <c r="B364" s="588" t="s">
        <v>50</v>
      </c>
      <c r="C364" s="366" t="s">
        <v>795</v>
      </c>
      <c r="D364" s="366" t="s">
        <v>420</v>
      </c>
      <c r="E364" s="741">
        <v>160</v>
      </c>
      <c r="F364" s="867"/>
      <c r="G364" s="313"/>
      <c r="H364" s="313"/>
      <c r="J364"/>
      <c r="K364"/>
      <c r="L364"/>
      <c r="M364"/>
      <c r="N364"/>
      <c r="O364"/>
    </row>
    <row r="365" spans="1:15" s="9" customFormat="1" ht="45" customHeight="1" x14ac:dyDescent="0.2">
      <c r="A365" s="18">
        <f t="shared" si="28"/>
        <v>9</v>
      </c>
      <c r="B365" s="588" t="s">
        <v>52</v>
      </c>
      <c r="C365" s="366" t="s">
        <v>869</v>
      </c>
      <c r="D365" s="366" t="s">
        <v>420</v>
      </c>
      <c r="E365" s="741">
        <v>80</v>
      </c>
      <c r="F365" s="866"/>
      <c r="G365" s="313"/>
      <c r="H365" s="313"/>
      <c r="J365"/>
      <c r="K365"/>
      <c r="L365"/>
      <c r="M365"/>
      <c r="N365"/>
      <c r="O365"/>
    </row>
    <row r="366" spans="1:15" s="9" customFormat="1" ht="45" customHeight="1" x14ac:dyDescent="0.2">
      <c r="A366" s="18">
        <f t="shared" si="28"/>
        <v>10</v>
      </c>
      <c r="B366" s="588" t="s">
        <v>271</v>
      </c>
      <c r="C366" s="366" t="s">
        <v>866</v>
      </c>
      <c r="D366" s="366" t="s">
        <v>420</v>
      </c>
      <c r="E366" s="741">
        <v>200</v>
      </c>
      <c r="F366" s="866"/>
      <c r="G366" s="313"/>
      <c r="H366" s="313"/>
      <c r="J366"/>
      <c r="K366"/>
      <c r="L366"/>
      <c r="M366"/>
      <c r="N366"/>
      <c r="O366"/>
    </row>
    <row r="367" spans="1:15" s="9" customFormat="1" ht="45" customHeight="1" x14ac:dyDescent="0.3">
      <c r="A367" s="74" t="s">
        <v>34</v>
      </c>
      <c r="B367" s="1015" t="s">
        <v>813</v>
      </c>
      <c r="C367" s="1016"/>
      <c r="D367" s="1017"/>
      <c r="E367" s="63">
        <f>SUM(E368:E380)</f>
        <v>1028</v>
      </c>
      <c r="F367" s="144"/>
      <c r="G367" s="313"/>
      <c r="H367" s="313"/>
      <c r="J367"/>
      <c r="K367"/>
      <c r="L367"/>
      <c r="M367"/>
      <c r="N367"/>
      <c r="O367"/>
    </row>
    <row r="368" spans="1:15" s="9" customFormat="1" ht="42.75" customHeight="1" x14ac:dyDescent="0.2">
      <c r="A368" s="84">
        <v>1</v>
      </c>
      <c r="B368" s="495" t="s">
        <v>1635</v>
      </c>
      <c r="C368" s="340" t="s">
        <v>456</v>
      </c>
      <c r="D368" s="310" t="s">
        <v>388</v>
      </c>
      <c r="E368" s="310">
        <v>70</v>
      </c>
      <c r="F368" s="871" t="s">
        <v>812</v>
      </c>
      <c r="G368" s="313"/>
      <c r="H368" s="313"/>
      <c r="J368"/>
      <c r="K368"/>
      <c r="L368"/>
      <c r="M368"/>
      <c r="N368"/>
      <c r="O368"/>
    </row>
    <row r="369" spans="1:15" s="9" customFormat="1" ht="42.75" customHeight="1" x14ac:dyDescent="0.2">
      <c r="A369" s="84">
        <f t="shared" ref="A369:A377" si="29">A368+1</f>
        <v>2</v>
      </c>
      <c r="B369" s="495" t="s">
        <v>1636</v>
      </c>
      <c r="C369" s="340" t="s">
        <v>456</v>
      </c>
      <c r="D369" s="310" t="s">
        <v>388</v>
      </c>
      <c r="E369" s="310">
        <v>63</v>
      </c>
      <c r="F369" s="857"/>
      <c r="G369" s="313"/>
      <c r="H369" s="313"/>
      <c r="J369"/>
      <c r="K369"/>
      <c r="L369"/>
      <c r="M369"/>
      <c r="N369"/>
      <c r="O369"/>
    </row>
    <row r="370" spans="1:15" s="9" customFormat="1" ht="42.75" customHeight="1" x14ac:dyDescent="0.2">
      <c r="A370" s="84">
        <f t="shared" si="29"/>
        <v>3</v>
      </c>
      <c r="B370" s="495" t="s">
        <v>52</v>
      </c>
      <c r="C370" s="340" t="s">
        <v>459</v>
      </c>
      <c r="D370" s="643" t="s">
        <v>388</v>
      </c>
      <c r="E370" s="643">
        <v>112</v>
      </c>
      <c r="F370" s="857"/>
      <c r="G370" s="313"/>
      <c r="H370" s="313"/>
      <c r="J370"/>
      <c r="K370"/>
      <c r="L370"/>
      <c r="M370"/>
      <c r="N370"/>
      <c r="O370"/>
    </row>
    <row r="371" spans="1:15" s="9" customFormat="1" ht="42.75" customHeight="1" x14ac:dyDescent="0.2">
      <c r="A371" s="84">
        <f t="shared" si="29"/>
        <v>4</v>
      </c>
      <c r="B371" s="717" t="s">
        <v>1592</v>
      </c>
      <c r="C371" s="318" t="s">
        <v>462</v>
      </c>
      <c r="D371" s="319" t="s">
        <v>412</v>
      </c>
      <c r="E371" s="319">
        <v>32</v>
      </c>
      <c r="F371" s="857"/>
      <c r="G371" s="313"/>
      <c r="H371" s="313"/>
      <c r="J371"/>
      <c r="K371"/>
      <c r="L371"/>
      <c r="M371"/>
      <c r="N371"/>
      <c r="O371"/>
    </row>
    <row r="372" spans="1:15" s="9" customFormat="1" ht="42.75" customHeight="1" x14ac:dyDescent="0.2">
      <c r="A372" s="84">
        <f t="shared" si="29"/>
        <v>5</v>
      </c>
      <c r="B372" s="717" t="s">
        <v>1593</v>
      </c>
      <c r="C372" s="318" t="s">
        <v>462</v>
      </c>
      <c r="D372" s="318" t="s">
        <v>420</v>
      </c>
      <c r="E372" s="703">
        <v>80</v>
      </c>
      <c r="F372" s="857"/>
      <c r="G372" s="313"/>
      <c r="H372" s="313"/>
      <c r="J372"/>
      <c r="K372"/>
      <c r="L372"/>
      <c r="M372"/>
      <c r="N372"/>
      <c r="O372"/>
    </row>
    <row r="373" spans="1:15" s="9" customFormat="1" ht="42.75" customHeight="1" x14ac:dyDescent="0.2">
      <c r="A373" s="84">
        <f t="shared" si="29"/>
        <v>6</v>
      </c>
      <c r="B373" s="717" t="s">
        <v>69</v>
      </c>
      <c r="C373" s="318" t="s">
        <v>462</v>
      </c>
      <c r="D373" s="318" t="s">
        <v>420</v>
      </c>
      <c r="E373" s="703">
        <v>80</v>
      </c>
      <c r="F373" s="857"/>
      <c r="G373" s="313"/>
      <c r="H373" s="313"/>
      <c r="J373"/>
      <c r="K373"/>
      <c r="L373"/>
      <c r="M373"/>
      <c r="N373"/>
      <c r="O373"/>
    </row>
    <row r="374" spans="1:15" s="9" customFormat="1" ht="42.75" customHeight="1" x14ac:dyDescent="0.2">
      <c r="A374" s="84">
        <f t="shared" si="29"/>
        <v>7</v>
      </c>
      <c r="B374" s="717" t="s">
        <v>1385</v>
      </c>
      <c r="C374" s="318" t="s">
        <v>462</v>
      </c>
      <c r="D374" s="319" t="s">
        <v>412</v>
      </c>
      <c r="E374" s="319">
        <v>64</v>
      </c>
      <c r="F374" s="857"/>
      <c r="G374" s="313"/>
      <c r="H374" s="313"/>
      <c r="J374"/>
      <c r="K374"/>
      <c r="L374"/>
      <c r="M374"/>
      <c r="N374"/>
      <c r="O374"/>
    </row>
    <row r="375" spans="1:15" s="9" customFormat="1" ht="42.75" customHeight="1" x14ac:dyDescent="0.2">
      <c r="A375" s="84">
        <f t="shared" si="29"/>
        <v>8</v>
      </c>
      <c r="B375" s="717" t="s">
        <v>1594</v>
      </c>
      <c r="C375" s="318" t="s">
        <v>462</v>
      </c>
      <c r="D375" s="318" t="s">
        <v>420</v>
      </c>
      <c r="E375" s="703">
        <v>160</v>
      </c>
      <c r="F375" s="857"/>
      <c r="G375" s="313"/>
      <c r="H375" s="313"/>
      <c r="J375"/>
      <c r="K375"/>
      <c r="L375"/>
      <c r="M375"/>
      <c r="N375"/>
      <c r="O375"/>
    </row>
    <row r="376" spans="1:15" s="9" customFormat="1" ht="42.75" customHeight="1" x14ac:dyDescent="0.2">
      <c r="A376" s="84">
        <f t="shared" si="29"/>
        <v>9</v>
      </c>
      <c r="B376" s="717" t="s">
        <v>1591</v>
      </c>
      <c r="C376" s="318" t="s">
        <v>462</v>
      </c>
      <c r="D376" s="319" t="s">
        <v>412</v>
      </c>
      <c r="E376" s="319">
        <v>32</v>
      </c>
      <c r="F376" s="323"/>
      <c r="G376" s="313"/>
      <c r="H376" s="313"/>
      <c r="J376"/>
      <c r="K376"/>
      <c r="L376"/>
      <c r="M376"/>
      <c r="N376"/>
      <c r="O376"/>
    </row>
    <row r="377" spans="1:15" s="9" customFormat="1" ht="42.75" customHeight="1" x14ac:dyDescent="0.2">
      <c r="A377" s="84">
        <f t="shared" si="29"/>
        <v>10</v>
      </c>
      <c r="B377" s="495" t="s">
        <v>58</v>
      </c>
      <c r="C377" s="340" t="s">
        <v>462</v>
      </c>
      <c r="D377" s="318" t="s">
        <v>388</v>
      </c>
      <c r="E377" s="312">
        <v>56</v>
      </c>
      <c r="F377" s="791"/>
      <c r="G377" s="313"/>
      <c r="H377" s="313"/>
      <c r="J377"/>
      <c r="K377"/>
      <c r="L377"/>
      <c r="M377"/>
      <c r="N377"/>
      <c r="O377"/>
    </row>
    <row r="378" spans="1:15" s="9" customFormat="1" ht="42.75" customHeight="1" x14ac:dyDescent="0.2">
      <c r="A378" s="795"/>
      <c r="B378" s="495" t="s">
        <v>59</v>
      </c>
      <c r="C378" s="340" t="s">
        <v>464</v>
      </c>
      <c r="D378" s="318" t="s">
        <v>388</v>
      </c>
      <c r="E378" s="312">
        <v>56</v>
      </c>
      <c r="F378" s="794"/>
      <c r="G378" s="313"/>
      <c r="H378" s="313"/>
      <c r="J378"/>
      <c r="K378"/>
      <c r="L378"/>
      <c r="M378"/>
      <c r="N378"/>
      <c r="O378"/>
    </row>
    <row r="379" spans="1:15" s="9" customFormat="1" ht="42.75" customHeight="1" x14ac:dyDescent="0.2">
      <c r="A379" s="84">
        <f>A377+1</f>
        <v>11</v>
      </c>
      <c r="B379" s="495" t="s">
        <v>1637</v>
      </c>
      <c r="C379" s="340" t="s">
        <v>462</v>
      </c>
      <c r="D379" s="318" t="s">
        <v>388</v>
      </c>
      <c r="E379" s="312">
        <v>63</v>
      </c>
      <c r="F379" s="791"/>
      <c r="G379" s="313"/>
      <c r="H379" s="313"/>
      <c r="J379"/>
      <c r="K379"/>
      <c r="L379"/>
      <c r="M379"/>
      <c r="N379"/>
      <c r="O379"/>
    </row>
    <row r="380" spans="1:15" s="9" customFormat="1" ht="42.75" customHeight="1" x14ac:dyDescent="0.2">
      <c r="A380" s="84">
        <f t="shared" ref="A380" si="30">A379+1</f>
        <v>12</v>
      </c>
      <c r="B380" s="770" t="s">
        <v>54</v>
      </c>
      <c r="C380" s="318" t="s">
        <v>462</v>
      </c>
      <c r="D380" s="318" t="s">
        <v>388</v>
      </c>
      <c r="E380" s="703">
        <v>160</v>
      </c>
      <c r="F380" s="791"/>
      <c r="G380" s="313"/>
      <c r="H380" s="313"/>
      <c r="J380"/>
      <c r="K380"/>
      <c r="L380"/>
      <c r="M380"/>
      <c r="N380"/>
      <c r="O380"/>
    </row>
    <row r="381" spans="1:15" s="9" customFormat="1" ht="50.25" customHeight="1" x14ac:dyDescent="0.2">
      <c r="A381" s="115" t="s">
        <v>821</v>
      </c>
      <c r="B381" s="1018" t="s">
        <v>888</v>
      </c>
      <c r="C381" s="1019"/>
      <c r="D381" s="1020"/>
      <c r="E381" s="260">
        <f>SUM(E382:E383)</f>
        <v>67475</v>
      </c>
      <c r="F381" s="1021" t="s">
        <v>877</v>
      </c>
      <c r="G381" s="313"/>
      <c r="H381" s="313"/>
      <c r="J381"/>
      <c r="K381"/>
      <c r="L381"/>
      <c r="M381"/>
      <c r="N381"/>
      <c r="O381"/>
    </row>
    <row r="382" spans="1:15" s="9" customFormat="1" ht="41.25" customHeight="1" x14ac:dyDescent="0.2">
      <c r="A382" s="115" t="s">
        <v>78</v>
      </c>
      <c r="B382" s="261" t="s">
        <v>546</v>
      </c>
      <c r="C382" s="262" t="s">
        <v>535</v>
      </c>
      <c r="D382" s="259" t="s">
        <v>536</v>
      </c>
      <c r="E382" s="259">
        <v>67067</v>
      </c>
      <c r="F382" s="1022"/>
      <c r="G382" s="313"/>
      <c r="H382" s="313"/>
      <c r="J382"/>
      <c r="K382"/>
      <c r="L382"/>
      <c r="M382"/>
      <c r="N382"/>
      <c r="O382"/>
    </row>
    <row r="383" spans="1:15" s="9" customFormat="1" ht="41.25" customHeight="1" x14ac:dyDescent="0.2">
      <c r="A383" s="115" t="s">
        <v>23</v>
      </c>
      <c r="B383" s="778" t="s">
        <v>547</v>
      </c>
      <c r="C383" s="262" t="s">
        <v>535</v>
      </c>
      <c r="D383" s="259" t="s">
        <v>388</v>
      </c>
      <c r="E383" s="259">
        <v>408</v>
      </c>
      <c r="F383" s="1022"/>
      <c r="G383" s="313"/>
      <c r="H383" s="313"/>
      <c r="J383"/>
      <c r="K383"/>
      <c r="L383"/>
      <c r="M383"/>
      <c r="N383"/>
      <c r="O383"/>
    </row>
    <row r="384" spans="1:15" s="9" customFormat="1" ht="42" customHeight="1" x14ac:dyDescent="0.2">
      <c r="A384" s="59" t="s">
        <v>24</v>
      </c>
      <c r="B384" s="1007" t="s">
        <v>999</v>
      </c>
      <c r="C384" s="1008"/>
      <c r="D384" s="1009"/>
      <c r="E384" s="96">
        <f>SUM(E385:E395)</f>
        <v>1906</v>
      </c>
      <c r="F384" s="326"/>
      <c r="G384" s="313"/>
      <c r="H384" s="313"/>
      <c r="J384"/>
      <c r="K384"/>
      <c r="L384"/>
      <c r="M384"/>
      <c r="N384"/>
      <c r="O384"/>
    </row>
    <row r="385" spans="1:15" s="9" customFormat="1" ht="46.5" x14ac:dyDescent="0.2">
      <c r="A385" s="83" t="s">
        <v>264</v>
      </c>
      <c r="B385" s="70" t="s">
        <v>70</v>
      </c>
      <c r="C385" s="366" t="s">
        <v>456</v>
      </c>
      <c r="D385" s="793" t="s">
        <v>408</v>
      </c>
      <c r="E385" s="487">
        <v>100</v>
      </c>
      <c r="F385" s="952" t="s">
        <v>329</v>
      </c>
      <c r="G385" s="313"/>
      <c r="H385" s="313"/>
      <c r="J385"/>
      <c r="K385"/>
      <c r="L385"/>
      <c r="M385"/>
      <c r="N385"/>
      <c r="O385"/>
    </row>
    <row r="386" spans="1:15" s="9" customFormat="1" ht="75" x14ac:dyDescent="0.2">
      <c r="A386" s="796"/>
      <c r="B386" s="77" t="s">
        <v>68</v>
      </c>
      <c r="C386" s="180" t="s">
        <v>483</v>
      </c>
      <c r="D386" s="247" t="s">
        <v>883</v>
      </c>
      <c r="E386" s="315">
        <v>160</v>
      </c>
      <c r="F386" s="953"/>
      <c r="G386" s="313"/>
      <c r="H386" s="313"/>
      <c r="J386"/>
      <c r="K386"/>
      <c r="L386"/>
      <c r="M386"/>
      <c r="N386"/>
      <c r="O386"/>
    </row>
    <row r="387" spans="1:15" s="9" customFormat="1" ht="75" x14ac:dyDescent="0.2">
      <c r="A387" s="83" t="s">
        <v>20</v>
      </c>
      <c r="B387" s="77" t="s">
        <v>69</v>
      </c>
      <c r="C387" s="180" t="s">
        <v>483</v>
      </c>
      <c r="D387" s="247" t="s">
        <v>884</v>
      </c>
      <c r="E387" s="180">
        <v>150</v>
      </c>
      <c r="F387" s="953"/>
      <c r="G387" s="313"/>
      <c r="H387" s="313"/>
      <c r="J387"/>
      <c r="K387"/>
      <c r="L387"/>
      <c r="M387"/>
      <c r="N387"/>
      <c r="O387"/>
    </row>
    <row r="388" spans="1:15" s="9" customFormat="1" ht="56.25" x14ac:dyDescent="0.2">
      <c r="A388" s="83" t="s">
        <v>286</v>
      </c>
      <c r="B388" s="70" t="s">
        <v>1623</v>
      </c>
      <c r="C388" s="180" t="s">
        <v>869</v>
      </c>
      <c r="D388" s="247" t="s">
        <v>885</v>
      </c>
      <c r="E388" s="180">
        <v>80</v>
      </c>
      <c r="F388" s="952"/>
      <c r="G388" s="313"/>
      <c r="H388" s="313"/>
      <c r="J388"/>
      <c r="K388"/>
      <c r="L388"/>
      <c r="M388"/>
      <c r="N388"/>
      <c r="O388"/>
    </row>
    <row r="389" spans="1:15" s="9" customFormat="1" ht="56.25" x14ac:dyDescent="0.2">
      <c r="A389" s="83" t="s">
        <v>287</v>
      </c>
      <c r="B389" s="70" t="s">
        <v>1624</v>
      </c>
      <c r="C389" s="257" t="s">
        <v>869</v>
      </c>
      <c r="D389" s="247" t="s">
        <v>885</v>
      </c>
      <c r="E389" s="180">
        <v>190</v>
      </c>
      <c r="F389" s="952"/>
      <c r="G389" s="313"/>
      <c r="H389" s="313"/>
      <c r="J389"/>
      <c r="K389"/>
      <c r="L389"/>
      <c r="M389"/>
      <c r="N389"/>
      <c r="O389"/>
    </row>
    <row r="390" spans="1:15" s="9" customFormat="1" ht="46.5" customHeight="1" x14ac:dyDescent="0.2">
      <c r="A390" s="83" t="s">
        <v>342</v>
      </c>
      <c r="B390" s="70" t="s">
        <v>72</v>
      </c>
      <c r="C390" s="180" t="s">
        <v>464</v>
      </c>
      <c r="D390" s="178" t="s">
        <v>591</v>
      </c>
      <c r="E390" s="180">
        <v>300</v>
      </c>
      <c r="F390" s="952"/>
      <c r="G390" s="313"/>
      <c r="H390" s="313"/>
      <c r="J390"/>
      <c r="K390"/>
      <c r="L390"/>
      <c r="M390"/>
      <c r="N390"/>
      <c r="O390"/>
    </row>
    <row r="391" spans="1:15" s="9" customFormat="1" ht="46.5" customHeight="1" x14ac:dyDescent="0.2">
      <c r="A391" s="83" t="s">
        <v>288</v>
      </c>
      <c r="B391" s="70" t="s">
        <v>451</v>
      </c>
      <c r="C391" s="180" t="s">
        <v>464</v>
      </c>
      <c r="D391" s="178" t="s">
        <v>591</v>
      </c>
      <c r="E391" s="180">
        <v>300</v>
      </c>
      <c r="F391" s="952"/>
      <c r="G391" s="313"/>
      <c r="H391" s="313"/>
      <c r="J391"/>
      <c r="K391"/>
      <c r="L391"/>
      <c r="M391"/>
      <c r="N391"/>
      <c r="O391"/>
    </row>
    <row r="392" spans="1:15" s="9" customFormat="1" ht="46.5" customHeight="1" x14ac:dyDescent="0.2">
      <c r="A392" s="83" t="s">
        <v>289</v>
      </c>
      <c r="B392" s="70" t="s">
        <v>1050</v>
      </c>
      <c r="C392" s="180" t="s">
        <v>464</v>
      </c>
      <c r="D392" s="254" t="s">
        <v>420</v>
      </c>
      <c r="E392" s="180">
        <v>200</v>
      </c>
      <c r="F392" s="953"/>
      <c r="G392" s="313"/>
      <c r="H392" s="313"/>
      <c r="J392"/>
      <c r="K392"/>
      <c r="L392"/>
      <c r="M392"/>
      <c r="N392"/>
      <c r="O392"/>
    </row>
    <row r="393" spans="1:15" s="9" customFormat="1" ht="46.5" customHeight="1" x14ac:dyDescent="0.2">
      <c r="A393" s="83" t="s">
        <v>290</v>
      </c>
      <c r="B393" s="70" t="s">
        <v>48</v>
      </c>
      <c r="C393" s="366" t="s">
        <v>471</v>
      </c>
      <c r="D393" s="254" t="s">
        <v>412</v>
      </c>
      <c r="E393" s="180">
        <v>126</v>
      </c>
      <c r="F393" s="953"/>
      <c r="G393" s="313"/>
      <c r="H393" s="313"/>
      <c r="J393"/>
      <c r="K393"/>
      <c r="L393"/>
      <c r="M393"/>
      <c r="N393"/>
      <c r="O393"/>
    </row>
    <row r="394" spans="1:15" s="9" customFormat="1" ht="46.5" customHeight="1" x14ac:dyDescent="0.2">
      <c r="A394" s="83" t="s">
        <v>291</v>
      </c>
      <c r="B394" s="70" t="s">
        <v>1625</v>
      </c>
      <c r="C394" s="366" t="s">
        <v>873</v>
      </c>
      <c r="D394" s="248" t="s">
        <v>885</v>
      </c>
      <c r="E394" s="315">
        <v>150</v>
      </c>
      <c r="F394" s="953"/>
      <c r="G394" s="313"/>
      <c r="H394" s="313"/>
      <c r="J394"/>
      <c r="K394"/>
      <c r="L394"/>
      <c r="M394"/>
      <c r="N394"/>
      <c r="O394"/>
    </row>
    <row r="395" spans="1:15" s="9" customFormat="1" ht="46.5" customHeight="1" x14ac:dyDescent="0.2">
      <c r="A395" s="83" t="s">
        <v>292</v>
      </c>
      <c r="B395" s="70" t="s">
        <v>1626</v>
      </c>
      <c r="C395" s="366" t="s">
        <v>873</v>
      </c>
      <c r="D395" s="248" t="s">
        <v>884</v>
      </c>
      <c r="E395" s="315">
        <v>150</v>
      </c>
      <c r="F395" s="953"/>
      <c r="G395" s="313"/>
      <c r="H395" s="313"/>
      <c r="J395"/>
      <c r="K395"/>
      <c r="L395"/>
      <c r="M395"/>
      <c r="N395"/>
      <c r="O395"/>
    </row>
    <row r="396" spans="1:15" s="9" customFormat="1" ht="46.5" customHeight="1" x14ac:dyDescent="0.2">
      <c r="A396" s="59" t="s">
        <v>25</v>
      </c>
      <c r="B396" s="1023" t="s">
        <v>1221</v>
      </c>
      <c r="C396" s="1024"/>
      <c r="D396" s="1025"/>
      <c r="E396" s="268">
        <f>SUM(E397:E403)</f>
        <v>402</v>
      </c>
      <c r="F396" s="1026" t="s">
        <v>528</v>
      </c>
      <c r="G396" s="313"/>
      <c r="H396" s="313"/>
      <c r="J396"/>
      <c r="K396"/>
      <c r="L396"/>
      <c r="M396"/>
      <c r="N396"/>
      <c r="O396"/>
    </row>
    <row r="397" spans="1:15" s="280" customFormat="1" ht="46.5" customHeight="1" x14ac:dyDescent="0.2">
      <c r="A397" s="258">
        <v>1</v>
      </c>
      <c r="B397" s="545" t="s">
        <v>318</v>
      </c>
      <c r="C397" s="180" t="s">
        <v>456</v>
      </c>
      <c r="D397" s="180" t="s">
        <v>388</v>
      </c>
      <c r="E397" s="180">
        <v>120</v>
      </c>
      <c r="F397" s="947"/>
      <c r="G397" s="314"/>
      <c r="H397" s="314"/>
      <c r="J397" s="23"/>
      <c r="K397" s="23"/>
      <c r="L397" s="23"/>
      <c r="M397" s="23"/>
      <c r="N397" s="23"/>
      <c r="O397" s="23"/>
    </row>
    <row r="398" spans="1:15" s="9" customFormat="1" ht="46.5" customHeight="1" x14ac:dyDescent="0.2">
      <c r="A398" s="290" t="s">
        <v>20</v>
      </c>
      <c r="B398" s="546" t="s">
        <v>50</v>
      </c>
      <c r="C398" s="407" t="s">
        <v>462</v>
      </c>
      <c r="D398" s="180" t="s">
        <v>388</v>
      </c>
      <c r="E398" s="407">
        <v>60</v>
      </c>
      <c r="F398" s="947"/>
      <c r="G398" s="313"/>
      <c r="H398" s="313"/>
      <c r="J398"/>
      <c r="K398"/>
      <c r="L398"/>
      <c r="M398"/>
      <c r="N398"/>
      <c r="O398"/>
    </row>
    <row r="399" spans="1:15" s="9" customFormat="1" ht="46.5" customHeight="1" x14ac:dyDescent="0.2">
      <c r="A399" s="290" t="s">
        <v>286</v>
      </c>
      <c r="B399" s="546" t="s">
        <v>271</v>
      </c>
      <c r="C399" s="407" t="s">
        <v>464</v>
      </c>
      <c r="D399" s="180" t="s">
        <v>388</v>
      </c>
      <c r="E399" s="407">
        <v>90</v>
      </c>
      <c r="F399" s="947"/>
      <c r="G399" s="313"/>
      <c r="H399" s="313"/>
      <c r="J399"/>
      <c r="K399"/>
      <c r="L399"/>
      <c r="M399"/>
      <c r="N399"/>
      <c r="O399"/>
    </row>
    <row r="400" spans="1:15" s="9" customFormat="1" ht="46.5" customHeight="1" x14ac:dyDescent="0.2">
      <c r="A400" s="290" t="s">
        <v>287</v>
      </c>
      <c r="B400" s="545" t="s">
        <v>301</v>
      </c>
      <c r="C400" s="180" t="s">
        <v>1222</v>
      </c>
      <c r="D400" s="180" t="s">
        <v>388</v>
      </c>
      <c r="E400" s="180">
        <v>60</v>
      </c>
      <c r="F400" s="947"/>
      <c r="G400" s="313"/>
      <c r="H400" s="313"/>
      <c r="J400"/>
      <c r="K400"/>
      <c r="L400"/>
      <c r="M400"/>
      <c r="N400"/>
      <c r="O400"/>
    </row>
    <row r="401" spans="1:15" s="9" customFormat="1" ht="46.5" customHeight="1" x14ac:dyDescent="0.2">
      <c r="A401" s="290" t="s">
        <v>342</v>
      </c>
      <c r="B401" s="545" t="s">
        <v>48</v>
      </c>
      <c r="C401" s="180" t="s">
        <v>1223</v>
      </c>
      <c r="D401" s="180" t="s">
        <v>388</v>
      </c>
      <c r="E401" s="180">
        <v>30</v>
      </c>
      <c r="F401" s="947"/>
      <c r="G401" s="313"/>
      <c r="H401" s="313"/>
      <c r="J401"/>
      <c r="K401"/>
      <c r="L401"/>
      <c r="M401"/>
      <c r="N401"/>
      <c r="O401"/>
    </row>
    <row r="402" spans="1:15" s="9" customFormat="1" ht="46.5" customHeight="1" x14ac:dyDescent="0.2">
      <c r="A402" s="290" t="s">
        <v>288</v>
      </c>
      <c r="B402" s="545" t="s">
        <v>70</v>
      </c>
      <c r="C402" s="180" t="s">
        <v>1224</v>
      </c>
      <c r="D402" s="180" t="s">
        <v>388</v>
      </c>
      <c r="E402" s="180">
        <v>24</v>
      </c>
      <c r="F402" s="947"/>
      <c r="G402" s="313"/>
      <c r="H402" s="313"/>
      <c r="J402"/>
      <c r="K402"/>
      <c r="L402"/>
      <c r="M402"/>
      <c r="N402"/>
      <c r="O402"/>
    </row>
    <row r="403" spans="1:15" s="9" customFormat="1" ht="46.5" customHeight="1" x14ac:dyDescent="0.2">
      <c r="A403" s="290" t="s">
        <v>289</v>
      </c>
      <c r="B403" s="545" t="s">
        <v>53</v>
      </c>
      <c r="C403" s="180" t="s">
        <v>1224</v>
      </c>
      <c r="D403" s="180" t="s">
        <v>388</v>
      </c>
      <c r="E403" s="180">
        <v>18</v>
      </c>
      <c r="F403" s="1027"/>
      <c r="G403" s="313"/>
      <c r="H403" s="313"/>
      <c r="J403"/>
      <c r="K403"/>
      <c r="L403"/>
      <c r="M403"/>
      <c r="N403"/>
      <c r="O403"/>
    </row>
    <row r="404" spans="1:15" s="9" customFormat="1" ht="47.25" customHeight="1" x14ac:dyDescent="0.2">
      <c r="A404" s="544" t="s">
        <v>26</v>
      </c>
      <c r="B404" s="1035" t="s">
        <v>1049</v>
      </c>
      <c r="C404" s="1036"/>
      <c r="D404" s="1036"/>
      <c r="E404" s="99">
        <f>E406+E405</f>
        <v>22550</v>
      </c>
      <c r="F404" s="56"/>
      <c r="G404" s="313"/>
      <c r="H404" s="313"/>
      <c r="J404"/>
      <c r="K404"/>
      <c r="L404"/>
      <c r="M404"/>
      <c r="N404"/>
      <c r="O404"/>
    </row>
    <row r="405" spans="1:15" s="9" customFormat="1" ht="45" customHeight="1" x14ac:dyDescent="0.2">
      <c r="A405" s="108" t="s">
        <v>1219</v>
      </c>
      <c r="B405" s="109" t="s">
        <v>236</v>
      </c>
      <c r="C405" s="111" t="s">
        <v>535</v>
      </c>
      <c r="D405" s="111" t="s">
        <v>536</v>
      </c>
      <c r="E405" s="110">
        <v>18000</v>
      </c>
      <c r="F405" s="328" t="s">
        <v>537</v>
      </c>
      <c r="G405" s="313"/>
      <c r="H405" s="313"/>
      <c r="J405"/>
      <c r="K405"/>
      <c r="L405"/>
      <c r="M405"/>
      <c r="N405"/>
      <c r="O405"/>
    </row>
    <row r="406" spans="1:15" s="9" customFormat="1" ht="45" customHeight="1" x14ac:dyDescent="0.2">
      <c r="A406" s="108" t="s">
        <v>1220</v>
      </c>
      <c r="B406" s="109" t="s">
        <v>538</v>
      </c>
      <c r="C406" s="111" t="s">
        <v>535</v>
      </c>
      <c r="D406" s="111"/>
      <c r="E406" s="110">
        <f>SUM(E407:E433)</f>
        <v>4550</v>
      </c>
      <c r="F406" s="962" t="s">
        <v>377</v>
      </c>
      <c r="G406" s="313"/>
      <c r="H406" s="313"/>
      <c r="J406"/>
      <c r="K406"/>
      <c r="L406"/>
      <c r="M406"/>
      <c r="N406"/>
      <c r="O406"/>
    </row>
    <row r="407" spans="1:15" s="9" customFormat="1" ht="46.5" customHeight="1" x14ac:dyDescent="0.2">
      <c r="A407" s="83" t="s">
        <v>341</v>
      </c>
      <c r="B407" s="362" t="s">
        <v>310</v>
      </c>
      <c r="C407" s="361" t="s">
        <v>459</v>
      </c>
      <c r="D407" s="264" t="s">
        <v>424</v>
      </c>
      <c r="E407" s="264">
        <v>100</v>
      </c>
      <c r="F407" s="963"/>
      <c r="G407" s="313"/>
      <c r="H407" s="313"/>
      <c r="J407"/>
      <c r="K407"/>
      <c r="L407"/>
      <c r="M407"/>
      <c r="N407"/>
      <c r="O407"/>
    </row>
    <row r="408" spans="1:15" s="9" customFormat="1" ht="46.5" customHeight="1" x14ac:dyDescent="0.2">
      <c r="A408" s="270">
        <f>A407+1</f>
        <v>2</v>
      </c>
      <c r="B408" s="363" t="s">
        <v>1638</v>
      </c>
      <c r="C408" s="361" t="s">
        <v>459</v>
      </c>
      <c r="D408" s="319" t="s">
        <v>427</v>
      </c>
      <c r="E408" s="319">
        <v>260</v>
      </c>
      <c r="F408" s="963"/>
      <c r="G408" s="313"/>
      <c r="H408" s="313"/>
      <c r="J408"/>
      <c r="K408"/>
      <c r="L408"/>
      <c r="M408"/>
      <c r="N408"/>
      <c r="O408"/>
    </row>
    <row r="409" spans="1:15" s="9" customFormat="1" ht="46.5" customHeight="1" x14ac:dyDescent="0.2">
      <c r="A409" s="270">
        <f t="shared" ref="A409:A433" si="31">A408+1</f>
        <v>3</v>
      </c>
      <c r="B409" s="363" t="s">
        <v>1639</v>
      </c>
      <c r="C409" s="361" t="s">
        <v>459</v>
      </c>
      <c r="D409" s="318" t="s">
        <v>427</v>
      </c>
      <c r="E409" s="318">
        <v>260</v>
      </c>
      <c r="F409" s="963"/>
      <c r="G409" s="313"/>
      <c r="H409" s="313"/>
      <c r="J409"/>
      <c r="K409"/>
      <c r="L409"/>
      <c r="M409"/>
      <c r="N409"/>
      <c r="O409"/>
    </row>
    <row r="410" spans="1:15" s="9" customFormat="1" ht="46.5" customHeight="1" x14ac:dyDescent="0.2">
      <c r="A410" s="270">
        <f t="shared" si="31"/>
        <v>4</v>
      </c>
      <c r="B410" s="363" t="s">
        <v>435</v>
      </c>
      <c r="C410" s="361" t="s">
        <v>459</v>
      </c>
      <c r="D410" s="265" t="s">
        <v>403</v>
      </c>
      <c r="E410" s="264">
        <v>220</v>
      </c>
      <c r="F410" s="963"/>
      <c r="G410" s="313"/>
      <c r="H410" s="313"/>
      <c r="J410"/>
      <c r="K410"/>
      <c r="L410"/>
      <c r="M410"/>
      <c r="N410"/>
      <c r="O410"/>
    </row>
    <row r="411" spans="1:15" s="9" customFormat="1" ht="46.5" customHeight="1" x14ac:dyDescent="0.2">
      <c r="A411" s="270">
        <f t="shared" si="31"/>
        <v>5</v>
      </c>
      <c r="B411" s="363" t="s">
        <v>53</v>
      </c>
      <c r="C411" s="361" t="s">
        <v>459</v>
      </c>
      <c r="D411" s="318" t="s">
        <v>426</v>
      </c>
      <c r="E411" s="319">
        <v>100</v>
      </c>
      <c r="F411" s="963"/>
      <c r="G411" s="313"/>
      <c r="H411" s="313"/>
      <c r="J411"/>
      <c r="K411"/>
      <c r="L411"/>
      <c r="M411"/>
      <c r="N411"/>
      <c r="O411"/>
    </row>
    <row r="412" spans="1:15" s="9" customFormat="1" ht="46.5" customHeight="1" x14ac:dyDescent="0.2">
      <c r="A412" s="270">
        <f t="shared" si="31"/>
        <v>6</v>
      </c>
      <c r="B412" s="263" t="s">
        <v>1640</v>
      </c>
      <c r="C412" s="361" t="s">
        <v>459</v>
      </c>
      <c r="D412" s="319" t="s">
        <v>428</v>
      </c>
      <c r="E412" s="319">
        <v>160</v>
      </c>
      <c r="F412" s="963"/>
      <c r="G412" s="313"/>
      <c r="H412" s="313"/>
      <c r="J412"/>
      <c r="K412"/>
      <c r="L412"/>
      <c r="M412"/>
      <c r="N412"/>
      <c r="O412"/>
    </row>
    <row r="413" spans="1:15" s="9" customFormat="1" ht="46.5" customHeight="1" x14ac:dyDescent="0.2">
      <c r="A413" s="270">
        <f t="shared" si="31"/>
        <v>7</v>
      </c>
      <c r="B413" s="363" t="s">
        <v>429</v>
      </c>
      <c r="C413" s="316" t="s">
        <v>869</v>
      </c>
      <c r="D413" s="319" t="s">
        <v>430</v>
      </c>
      <c r="E413" s="319">
        <v>100</v>
      </c>
      <c r="F413" s="963"/>
      <c r="G413" s="313"/>
      <c r="H413" s="313"/>
      <c r="J413"/>
      <c r="K413"/>
      <c r="L413"/>
      <c r="M413"/>
      <c r="N413"/>
      <c r="O413"/>
    </row>
    <row r="414" spans="1:15" s="9" customFormat="1" ht="46.5" customHeight="1" x14ac:dyDescent="0.2">
      <c r="A414" s="270">
        <f t="shared" si="31"/>
        <v>8</v>
      </c>
      <c r="B414" s="263" t="s">
        <v>431</v>
      </c>
      <c r="C414" s="318" t="s">
        <v>462</v>
      </c>
      <c r="D414" s="364" t="s">
        <v>718</v>
      </c>
      <c r="E414" s="317">
        <v>100</v>
      </c>
      <c r="F414" s="963"/>
      <c r="G414" s="313"/>
      <c r="H414" s="313"/>
      <c r="J414"/>
      <c r="K414"/>
      <c r="L414"/>
      <c r="M414"/>
      <c r="N414"/>
      <c r="O414"/>
    </row>
    <row r="415" spans="1:15" s="9" customFormat="1" ht="46.5" customHeight="1" x14ac:dyDescent="0.2">
      <c r="A415" s="270">
        <f t="shared" si="31"/>
        <v>9</v>
      </c>
      <c r="B415" s="363" t="s">
        <v>1641</v>
      </c>
      <c r="C415" s="318" t="s">
        <v>462</v>
      </c>
      <c r="D415" s="319" t="s">
        <v>426</v>
      </c>
      <c r="E415" s="319">
        <v>160</v>
      </c>
      <c r="F415" s="963"/>
      <c r="G415" s="313"/>
      <c r="H415" s="313"/>
      <c r="J415"/>
      <c r="K415"/>
      <c r="L415"/>
      <c r="M415"/>
      <c r="N415"/>
      <c r="O415"/>
    </row>
    <row r="416" spans="1:15" s="9" customFormat="1" ht="46.5" customHeight="1" x14ac:dyDescent="0.2">
      <c r="A416" s="270">
        <f t="shared" si="31"/>
        <v>10</v>
      </c>
      <c r="B416" s="363" t="s">
        <v>1642</v>
      </c>
      <c r="C416" s="318" t="s">
        <v>462</v>
      </c>
      <c r="D416" s="319" t="s">
        <v>426</v>
      </c>
      <c r="E416" s="319">
        <v>160</v>
      </c>
      <c r="F416" s="963"/>
      <c r="G416" s="313"/>
      <c r="H416" s="313"/>
      <c r="J416"/>
      <c r="K416"/>
      <c r="L416"/>
      <c r="M416"/>
      <c r="N416"/>
      <c r="O416"/>
    </row>
    <row r="417" spans="1:15" s="9" customFormat="1" ht="46.5" customHeight="1" x14ac:dyDescent="0.2">
      <c r="A417" s="270">
        <f t="shared" si="31"/>
        <v>11</v>
      </c>
      <c r="B417" s="95" t="s">
        <v>433</v>
      </c>
      <c r="C417" s="318" t="s">
        <v>462</v>
      </c>
      <c r="D417" s="318" t="s">
        <v>427</v>
      </c>
      <c r="E417" s="318">
        <v>80</v>
      </c>
      <c r="F417" s="963"/>
      <c r="G417" s="313"/>
      <c r="H417" s="313"/>
      <c r="J417"/>
      <c r="K417"/>
      <c r="L417"/>
      <c r="M417"/>
      <c r="N417"/>
      <c r="O417"/>
    </row>
    <row r="418" spans="1:15" s="9" customFormat="1" ht="46.5" customHeight="1" x14ac:dyDescent="0.2">
      <c r="A418" s="270">
        <f t="shared" si="31"/>
        <v>12</v>
      </c>
      <c r="B418" s="363" t="s">
        <v>434</v>
      </c>
      <c r="C418" s="318" t="s">
        <v>462</v>
      </c>
      <c r="D418" s="319" t="s">
        <v>444</v>
      </c>
      <c r="E418" s="319">
        <v>120</v>
      </c>
      <c r="F418" s="963"/>
      <c r="G418" s="313"/>
      <c r="H418" s="313"/>
      <c r="J418"/>
      <c r="K418"/>
      <c r="L418"/>
      <c r="M418"/>
      <c r="N418"/>
      <c r="O418"/>
    </row>
    <row r="419" spans="1:15" s="9" customFormat="1" ht="46.5" customHeight="1" x14ac:dyDescent="0.2">
      <c r="A419" s="270">
        <f t="shared" si="31"/>
        <v>13</v>
      </c>
      <c r="B419" s="363" t="s">
        <v>52</v>
      </c>
      <c r="C419" s="318" t="s">
        <v>462</v>
      </c>
      <c r="D419" s="265" t="s">
        <v>403</v>
      </c>
      <c r="E419" s="319">
        <v>220</v>
      </c>
      <c r="F419" s="963"/>
      <c r="G419" s="313"/>
      <c r="H419" s="313"/>
      <c r="J419"/>
      <c r="K419"/>
      <c r="L419"/>
      <c r="M419"/>
      <c r="N419"/>
      <c r="O419"/>
    </row>
    <row r="420" spans="1:15" s="9" customFormat="1" ht="46.5" customHeight="1" x14ac:dyDescent="0.2">
      <c r="A420" s="270">
        <f t="shared" si="31"/>
        <v>14</v>
      </c>
      <c r="B420" s="363" t="s">
        <v>436</v>
      </c>
      <c r="C420" s="318" t="s">
        <v>462</v>
      </c>
      <c r="D420" s="319" t="s">
        <v>432</v>
      </c>
      <c r="E420" s="319">
        <v>100</v>
      </c>
      <c r="F420" s="963"/>
      <c r="G420" s="313"/>
      <c r="H420" s="313"/>
      <c r="J420"/>
      <c r="K420"/>
      <c r="L420"/>
      <c r="M420"/>
      <c r="N420"/>
      <c r="O420"/>
    </row>
    <row r="421" spans="1:15" s="9" customFormat="1" ht="46.5" customHeight="1" x14ac:dyDescent="0.2">
      <c r="A421" s="270">
        <f t="shared" si="31"/>
        <v>15</v>
      </c>
      <c r="B421" s="363" t="s">
        <v>437</v>
      </c>
      <c r="C421" s="319" t="s">
        <v>464</v>
      </c>
      <c r="D421" s="319" t="s">
        <v>427</v>
      </c>
      <c r="E421" s="319">
        <v>700</v>
      </c>
      <c r="F421" s="963"/>
      <c r="G421" s="313"/>
      <c r="H421" s="313"/>
      <c r="J421"/>
      <c r="K421"/>
      <c r="L421"/>
      <c r="M421"/>
      <c r="N421"/>
      <c r="O421"/>
    </row>
    <row r="422" spans="1:15" s="9" customFormat="1" ht="46.5" customHeight="1" x14ac:dyDescent="0.2">
      <c r="A422" s="270">
        <f t="shared" si="31"/>
        <v>16</v>
      </c>
      <c r="B422" s="363" t="s">
        <v>438</v>
      </c>
      <c r="C422" s="319" t="s">
        <v>464</v>
      </c>
      <c r="D422" s="321" t="s">
        <v>432</v>
      </c>
      <c r="E422" s="318">
        <v>100</v>
      </c>
      <c r="F422" s="963"/>
      <c r="G422" s="313"/>
      <c r="H422" s="313"/>
      <c r="J422"/>
      <c r="K422"/>
      <c r="L422"/>
      <c r="M422"/>
      <c r="N422"/>
      <c r="O422"/>
    </row>
    <row r="423" spans="1:15" s="9" customFormat="1" ht="46.5" customHeight="1" x14ac:dyDescent="0.2">
      <c r="A423" s="270">
        <f t="shared" si="31"/>
        <v>17</v>
      </c>
      <c r="B423" s="365" t="s">
        <v>1643</v>
      </c>
      <c r="C423" s="319" t="s">
        <v>464</v>
      </c>
      <c r="D423" s="266" t="s">
        <v>427</v>
      </c>
      <c r="E423" s="264">
        <v>160</v>
      </c>
      <c r="F423" s="963"/>
      <c r="G423" s="313"/>
      <c r="H423" s="313"/>
      <c r="J423"/>
      <c r="K423"/>
      <c r="L423"/>
      <c r="M423"/>
      <c r="N423"/>
      <c r="O423"/>
    </row>
    <row r="424" spans="1:15" s="9" customFormat="1" ht="46.5" x14ac:dyDescent="0.2">
      <c r="A424" s="270">
        <f t="shared" si="31"/>
        <v>18</v>
      </c>
      <c r="B424" s="269" t="s">
        <v>886</v>
      </c>
      <c r="C424" s="319" t="s">
        <v>464</v>
      </c>
      <c r="D424" s="319" t="s">
        <v>427</v>
      </c>
      <c r="E424" s="318">
        <v>60</v>
      </c>
      <c r="F424" s="963"/>
      <c r="G424" s="313"/>
      <c r="H424" s="313"/>
      <c r="J424"/>
      <c r="K424"/>
      <c r="L424"/>
      <c r="M424"/>
      <c r="N424"/>
      <c r="O424"/>
    </row>
    <row r="425" spans="1:15" s="9" customFormat="1" ht="46.5" customHeight="1" x14ac:dyDescent="0.2">
      <c r="A425" s="270">
        <f t="shared" si="31"/>
        <v>19</v>
      </c>
      <c r="B425" s="269" t="s">
        <v>557</v>
      </c>
      <c r="C425" s="319" t="s">
        <v>464</v>
      </c>
      <c r="D425" s="316" t="s">
        <v>420</v>
      </c>
      <c r="E425" s="255">
        <v>500</v>
      </c>
      <c r="F425" s="963"/>
      <c r="G425" s="313"/>
      <c r="H425" s="313"/>
      <c r="J425"/>
      <c r="K425"/>
      <c r="L425"/>
      <c r="M425"/>
      <c r="N425"/>
      <c r="O425"/>
    </row>
    <row r="426" spans="1:15" s="9" customFormat="1" ht="46.5" customHeight="1" x14ac:dyDescent="0.2">
      <c r="A426" s="270">
        <f t="shared" si="31"/>
        <v>20</v>
      </c>
      <c r="B426" s="263" t="s">
        <v>1644</v>
      </c>
      <c r="C426" s="316" t="s">
        <v>469</v>
      </c>
      <c r="D426" s="318" t="s">
        <v>427</v>
      </c>
      <c r="E426" s="316">
        <v>80</v>
      </c>
      <c r="F426" s="963"/>
      <c r="G426" s="313"/>
      <c r="H426" s="313"/>
      <c r="J426"/>
      <c r="K426"/>
      <c r="L426"/>
      <c r="M426"/>
      <c r="N426"/>
      <c r="O426"/>
    </row>
    <row r="427" spans="1:15" s="9" customFormat="1" ht="46.5" customHeight="1" x14ac:dyDescent="0.2">
      <c r="A427" s="270">
        <f t="shared" si="31"/>
        <v>21</v>
      </c>
      <c r="B427" s="263" t="s">
        <v>439</v>
      </c>
      <c r="C427" s="257" t="s">
        <v>469</v>
      </c>
      <c r="D427" s="178" t="s">
        <v>427</v>
      </c>
      <c r="E427" s="178">
        <v>100</v>
      </c>
      <c r="F427" s="963"/>
      <c r="G427" s="313"/>
      <c r="H427" s="313"/>
      <c r="J427"/>
      <c r="K427"/>
      <c r="L427"/>
      <c r="M427"/>
      <c r="N427"/>
      <c r="O427"/>
    </row>
    <row r="428" spans="1:15" s="9" customFormat="1" ht="46.5" customHeight="1" x14ac:dyDescent="0.2">
      <c r="A428" s="270">
        <f t="shared" si="31"/>
        <v>22</v>
      </c>
      <c r="B428" s="263" t="s">
        <v>441</v>
      </c>
      <c r="C428" s="366" t="s">
        <v>875</v>
      </c>
      <c r="D428" s="178" t="s">
        <v>442</v>
      </c>
      <c r="E428" s="317">
        <v>90</v>
      </c>
      <c r="F428" s="963"/>
      <c r="G428" s="313"/>
      <c r="H428" s="313"/>
      <c r="J428"/>
      <c r="K428"/>
      <c r="L428"/>
      <c r="M428"/>
      <c r="N428"/>
      <c r="O428"/>
    </row>
    <row r="429" spans="1:15" s="9" customFormat="1" ht="46.5" customHeight="1" x14ac:dyDescent="0.2">
      <c r="A429" s="270">
        <f t="shared" si="31"/>
        <v>23</v>
      </c>
      <c r="B429" s="263" t="s">
        <v>440</v>
      </c>
      <c r="C429" s="361" t="s">
        <v>470</v>
      </c>
      <c r="D429" s="318" t="s">
        <v>388</v>
      </c>
      <c r="E429" s="319">
        <v>80</v>
      </c>
      <c r="F429" s="963"/>
      <c r="G429" s="313"/>
      <c r="H429" s="313"/>
      <c r="J429"/>
      <c r="K429"/>
      <c r="L429"/>
      <c r="M429"/>
      <c r="N429"/>
      <c r="O429"/>
    </row>
    <row r="430" spans="1:15" s="9" customFormat="1" ht="46.5" customHeight="1" x14ac:dyDescent="0.2">
      <c r="A430" s="270">
        <f t="shared" si="31"/>
        <v>24</v>
      </c>
      <c r="B430" s="222" t="s">
        <v>1645</v>
      </c>
      <c r="C430" s="316" t="s">
        <v>470</v>
      </c>
      <c r="D430" s="318" t="s">
        <v>559</v>
      </c>
      <c r="E430" s="319">
        <v>240</v>
      </c>
      <c r="F430" s="963"/>
      <c r="G430" s="313"/>
      <c r="H430" s="313"/>
      <c r="J430"/>
      <c r="K430"/>
      <c r="L430"/>
      <c r="M430"/>
      <c r="N430"/>
      <c r="O430"/>
    </row>
    <row r="431" spans="1:15" s="9" customFormat="1" ht="46.5" customHeight="1" x14ac:dyDescent="0.2">
      <c r="A431" s="270">
        <f t="shared" si="31"/>
        <v>25</v>
      </c>
      <c r="B431" s="263" t="s">
        <v>443</v>
      </c>
      <c r="C431" s="178" t="s">
        <v>470</v>
      </c>
      <c r="D431" s="178" t="s">
        <v>591</v>
      </c>
      <c r="E431" s="317">
        <v>100</v>
      </c>
      <c r="F431" s="963"/>
      <c r="G431" s="313"/>
      <c r="H431" s="313"/>
      <c r="J431"/>
      <c r="K431"/>
      <c r="L431"/>
      <c r="M431"/>
      <c r="N431"/>
      <c r="O431"/>
    </row>
    <row r="432" spans="1:15" s="9" customFormat="1" ht="46.5" customHeight="1" x14ac:dyDescent="0.2">
      <c r="A432" s="270">
        <f t="shared" si="31"/>
        <v>26</v>
      </c>
      <c r="B432" s="263" t="s">
        <v>445</v>
      </c>
      <c r="C432" s="361" t="s">
        <v>471</v>
      </c>
      <c r="D432" s="318" t="s">
        <v>427</v>
      </c>
      <c r="E432" s="318">
        <v>100</v>
      </c>
      <c r="F432" s="963"/>
      <c r="G432" s="313"/>
      <c r="H432" s="313"/>
      <c r="J432"/>
      <c r="K432"/>
      <c r="L432"/>
      <c r="M432"/>
      <c r="N432"/>
      <c r="O432"/>
    </row>
    <row r="433" spans="1:9" ht="46.5" customHeight="1" x14ac:dyDescent="0.2">
      <c r="A433" s="270">
        <f t="shared" si="31"/>
        <v>27</v>
      </c>
      <c r="B433" s="263" t="s">
        <v>233</v>
      </c>
      <c r="C433" s="178" t="s">
        <v>473</v>
      </c>
      <c r="D433" s="178" t="s">
        <v>427</v>
      </c>
      <c r="E433" s="317">
        <v>100</v>
      </c>
      <c r="F433" s="963"/>
    </row>
    <row r="434" spans="1:9" ht="42" customHeight="1" x14ac:dyDescent="0.2">
      <c r="A434" s="57" t="s">
        <v>26</v>
      </c>
      <c r="B434" s="1037" t="s">
        <v>801</v>
      </c>
      <c r="C434" s="1038"/>
      <c r="D434" s="1039"/>
      <c r="E434" s="130">
        <f>E435+E445+E452+E457+E465+E475+E490</f>
        <v>4110</v>
      </c>
      <c r="F434" s="326"/>
    </row>
    <row r="435" spans="1:9" ht="52.5" customHeight="1" x14ac:dyDescent="0.2">
      <c r="A435" s="57" t="s">
        <v>822</v>
      </c>
      <c r="B435" s="1040" t="s">
        <v>231</v>
      </c>
      <c r="C435" s="1041"/>
      <c r="D435" s="1042"/>
      <c r="E435" s="152">
        <f>SUM(E436:E444)</f>
        <v>720</v>
      </c>
      <c r="F435" s="1013" t="s">
        <v>215</v>
      </c>
    </row>
    <row r="436" spans="1:9" s="23" customFormat="1" ht="46.5" x14ac:dyDescent="0.2">
      <c r="A436" s="52" t="s">
        <v>341</v>
      </c>
      <c r="B436" s="563" t="s">
        <v>53</v>
      </c>
      <c r="C436" s="128" t="s">
        <v>471</v>
      </c>
      <c r="D436" s="128" t="s">
        <v>452</v>
      </c>
      <c r="E436" s="179">
        <v>30</v>
      </c>
      <c r="F436" s="1014"/>
      <c r="G436" s="313"/>
      <c r="H436" s="313"/>
      <c r="I436" s="280"/>
    </row>
    <row r="437" spans="1:9" s="23" customFormat="1" ht="39" customHeight="1" x14ac:dyDescent="0.2">
      <c r="A437" s="52" t="s">
        <v>343</v>
      </c>
      <c r="B437" s="222" t="s">
        <v>52</v>
      </c>
      <c r="C437" s="128" t="s">
        <v>471</v>
      </c>
      <c r="D437" s="480" t="s">
        <v>408</v>
      </c>
      <c r="E437" s="179">
        <v>60</v>
      </c>
      <c r="F437" s="1014"/>
      <c r="G437" s="313"/>
      <c r="H437" s="313"/>
      <c r="I437" s="280"/>
    </row>
    <row r="438" spans="1:9" s="23" customFormat="1" ht="39" customHeight="1" x14ac:dyDescent="0.2">
      <c r="A438" s="52" t="s">
        <v>344</v>
      </c>
      <c r="B438" s="211" t="s">
        <v>47</v>
      </c>
      <c r="C438" s="128" t="s">
        <v>471</v>
      </c>
      <c r="D438" s="247" t="s">
        <v>781</v>
      </c>
      <c r="E438" s="179">
        <v>100</v>
      </c>
      <c r="F438" s="1014"/>
      <c r="G438" s="313"/>
      <c r="H438" s="313"/>
      <c r="I438" s="280"/>
    </row>
    <row r="439" spans="1:9" s="23" customFormat="1" ht="39" customHeight="1" x14ac:dyDescent="0.2">
      <c r="A439" s="52" t="s">
        <v>345</v>
      </c>
      <c r="B439" s="222" t="s">
        <v>50</v>
      </c>
      <c r="C439" s="128" t="s">
        <v>471</v>
      </c>
      <c r="D439" s="247" t="s">
        <v>780</v>
      </c>
      <c r="E439" s="179">
        <v>100</v>
      </c>
      <c r="F439" s="1014"/>
      <c r="G439" s="313"/>
      <c r="H439" s="313"/>
      <c r="I439" s="280"/>
    </row>
    <row r="440" spans="1:9" s="23" customFormat="1" ht="39" customHeight="1" x14ac:dyDescent="0.2">
      <c r="A440" s="52" t="s">
        <v>346</v>
      </c>
      <c r="B440" s="222" t="s">
        <v>1235</v>
      </c>
      <c r="C440" s="128" t="s">
        <v>471</v>
      </c>
      <c r="D440" s="254" t="s">
        <v>1236</v>
      </c>
      <c r="E440" s="179">
        <v>100</v>
      </c>
      <c r="F440" s="1014"/>
      <c r="G440" s="313"/>
      <c r="H440" s="313"/>
      <c r="I440" s="280"/>
    </row>
    <row r="441" spans="1:9" s="23" customFormat="1" ht="49.5" customHeight="1" x14ac:dyDescent="0.2">
      <c r="A441" s="52" t="s">
        <v>520</v>
      </c>
      <c r="B441" s="187" t="s">
        <v>1237</v>
      </c>
      <c r="C441" s="128" t="s">
        <v>471</v>
      </c>
      <c r="D441" s="254" t="s">
        <v>1236</v>
      </c>
      <c r="E441" s="179">
        <v>100</v>
      </c>
      <c r="F441" s="327"/>
      <c r="G441" s="313"/>
      <c r="H441" s="313"/>
      <c r="I441" s="280"/>
    </row>
    <row r="442" spans="1:9" s="23" customFormat="1" ht="49.5" customHeight="1" x14ac:dyDescent="0.2">
      <c r="A442" s="52" t="s">
        <v>976</v>
      </c>
      <c r="B442" s="187" t="s">
        <v>440</v>
      </c>
      <c r="C442" s="128" t="s">
        <v>471</v>
      </c>
      <c r="D442" s="254" t="s">
        <v>1236</v>
      </c>
      <c r="E442" s="180">
        <v>100</v>
      </c>
      <c r="F442" s="327"/>
      <c r="G442" s="313"/>
      <c r="H442" s="313"/>
      <c r="I442" s="280"/>
    </row>
    <row r="443" spans="1:9" s="23" customFormat="1" ht="49.5" customHeight="1" x14ac:dyDescent="0.2">
      <c r="A443" s="52" t="s">
        <v>977</v>
      </c>
      <c r="B443" s="408" t="s">
        <v>587</v>
      </c>
      <c r="C443" s="128" t="s">
        <v>471</v>
      </c>
      <c r="D443" s="254" t="s">
        <v>1236</v>
      </c>
      <c r="E443" s="179">
        <v>100</v>
      </c>
      <c r="F443" s="327"/>
      <c r="G443" s="313"/>
      <c r="H443" s="313"/>
      <c r="I443" s="280"/>
    </row>
    <row r="444" spans="1:9" s="23" customFormat="1" ht="49.5" customHeight="1" x14ac:dyDescent="0.2">
      <c r="A444" s="52" t="s">
        <v>978</v>
      </c>
      <c r="B444" s="408" t="s">
        <v>48</v>
      </c>
      <c r="C444" s="128" t="s">
        <v>471</v>
      </c>
      <c r="D444" s="381" t="s">
        <v>1238</v>
      </c>
      <c r="E444" s="179">
        <v>30</v>
      </c>
      <c r="F444" s="327"/>
      <c r="G444" s="313"/>
      <c r="H444" s="313"/>
      <c r="I444" s="280"/>
    </row>
    <row r="445" spans="1:9" ht="42" customHeight="1" x14ac:dyDescent="0.2">
      <c r="A445" s="57" t="s">
        <v>555</v>
      </c>
      <c r="B445" s="329" t="s">
        <v>254</v>
      </c>
      <c r="C445" s="833"/>
      <c r="D445" s="834"/>
      <c r="E445" s="152">
        <f>SUM(E446:E451)</f>
        <v>214</v>
      </c>
      <c r="F445" s="945" t="s">
        <v>216</v>
      </c>
    </row>
    <row r="446" spans="1:9" ht="45" customHeight="1" x14ac:dyDescent="0.2">
      <c r="A446" s="12">
        <v>1</v>
      </c>
      <c r="B446" s="547" t="s">
        <v>612</v>
      </c>
      <c r="C446" s="122" t="s">
        <v>457</v>
      </c>
      <c r="D446" s="127" t="s">
        <v>1689</v>
      </c>
      <c r="E446" s="548">
        <v>30</v>
      </c>
      <c r="F446" s="946"/>
    </row>
    <row r="447" spans="1:9" ht="45" customHeight="1" x14ac:dyDescent="0.2">
      <c r="A447" s="12">
        <v>2</v>
      </c>
      <c r="B447" s="125" t="s">
        <v>319</v>
      </c>
      <c r="C447" s="122" t="s">
        <v>459</v>
      </c>
      <c r="D447" s="127" t="s">
        <v>1682</v>
      </c>
      <c r="E447" s="127">
        <v>40</v>
      </c>
      <c r="F447" s="947"/>
    </row>
    <row r="448" spans="1:9" ht="45" customHeight="1" x14ac:dyDescent="0.2">
      <c r="A448" s="12">
        <v>3</v>
      </c>
      <c r="B448" s="125" t="s">
        <v>47</v>
      </c>
      <c r="C448" s="122" t="s">
        <v>459</v>
      </c>
      <c r="D448" s="127" t="s">
        <v>987</v>
      </c>
      <c r="E448" s="127">
        <v>53</v>
      </c>
      <c r="F448" s="947"/>
    </row>
    <row r="449" spans="1:15" ht="45" customHeight="1" x14ac:dyDescent="0.2">
      <c r="A449" s="12">
        <f>A448+1</f>
        <v>4</v>
      </c>
      <c r="B449" s="125" t="s">
        <v>50</v>
      </c>
      <c r="C449" s="128" t="s">
        <v>471</v>
      </c>
      <c r="D449" s="128" t="s">
        <v>987</v>
      </c>
      <c r="E449" s="127">
        <v>31</v>
      </c>
      <c r="F449" s="946"/>
    </row>
    <row r="450" spans="1:15" ht="45" customHeight="1" x14ac:dyDescent="0.2">
      <c r="A450" s="12">
        <f>A449+1</f>
        <v>5</v>
      </c>
      <c r="B450" s="549" t="s">
        <v>48</v>
      </c>
      <c r="C450" s="94" t="s">
        <v>473</v>
      </c>
      <c r="D450" s="127" t="s">
        <v>1225</v>
      </c>
      <c r="E450" s="127">
        <v>30</v>
      </c>
      <c r="F450" s="946"/>
    </row>
    <row r="451" spans="1:15" ht="45" customHeight="1" x14ac:dyDescent="0.2">
      <c r="A451" s="12">
        <f t="shared" ref="A451" si="32">A450+1</f>
        <v>6</v>
      </c>
      <c r="B451" s="125" t="s">
        <v>1226</v>
      </c>
      <c r="C451" s="94" t="s">
        <v>473</v>
      </c>
      <c r="D451" s="128" t="s">
        <v>1227</v>
      </c>
      <c r="E451" s="127">
        <v>30</v>
      </c>
      <c r="F451" s="946"/>
    </row>
    <row r="452" spans="1:15" ht="45" customHeight="1" x14ac:dyDescent="0.2">
      <c r="A452" s="57" t="s">
        <v>823</v>
      </c>
      <c r="B452" s="1028" t="s">
        <v>213</v>
      </c>
      <c r="C452" s="1028"/>
      <c r="D452" s="1028"/>
      <c r="E452" s="271">
        <f>SUM(E453:E456)</f>
        <v>250</v>
      </c>
      <c r="F452" s="922" t="s">
        <v>217</v>
      </c>
    </row>
    <row r="453" spans="1:15" ht="46.5" x14ac:dyDescent="0.2">
      <c r="A453" s="180">
        <v>1</v>
      </c>
      <c r="B453" s="211" t="s">
        <v>807</v>
      </c>
      <c r="C453" s="296" t="s">
        <v>465</v>
      </c>
      <c r="D453" s="257" t="s">
        <v>806</v>
      </c>
      <c r="E453" s="180">
        <v>50</v>
      </c>
      <c r="F453" s="922"/>
    </row>
    <row r="454" spans="1:15" ht="46.5" x14ac:dyDescent="0.2">
      <c r="A454" s="180">
        <f>A453+1</f>
        <v>2</v>
      </c>
      <c r="B454" s="211" t="s">
        <v>49</v>
      </c>
      <c r="C454" s="296" t="s">
        <v>465</v>
      </c>
      <c r="D454" s="257" t="s">
        <v>806</v>
      </c>
      <c r="E454" s="180">
        <v>50</v>
      </c>
      <c r="F454" s="922"/>
    </row>
    <row r="455" spans="1:15" s="9" customFormat="1" ht="60.75" x14ac:dyDescent="0.2">
      <c r="A455" s="180">
        <f t="shared" ref="A455:A456" si="33">A454+1</f>
        <v>3</v>
      </c>
      <c r="B455" s="211" t="s">
        <v>808</v>
      </c>
      <c r="C455" s="257" t="s">
        <v>468</v>
      </c>
      <c r="D455" s="684" t="s">
        <v>1449</v>
      </c>
      <c r="E455" s="180">
        <v>50</v>
      </c>
      <c r="F455" s="922"/>
      <c r="G455" s="313"/>
      <c r="H455" s="313"/>
      <c r="J455"/>
      <c r="K455"/>
      <c r="L455"/>
      <c r="M455"/>
      <c r="N455"/>
      <c r="O455"/>
    </row>
    <row r="456" spans="1:15" s="9" customFormat="1" ht="60.75" x14ac:dyDescent="0.2">
      <c r="A456" s="180">
        <f t="shared" si="33"/>
        <v>4</v>
      </c>
      <c r="B456" s="211" t="s">
        <v>276</v>
      </c>
      <c r="C456" s="685" t="s">
        <v>875</v>
      </c>
      <c r="D456" s="684" t="s">
        <v>1449</v>
      </c>
      <c r="E456" s="180">
        <v>100</v>
      </c>
      <c r="F456" s="1029"/>
      <c r="G456" s="313"/>
      <c r="H456" s="313"/>
      <c r="J456"/>
      <c r="K456"/>
      <c r="L456"/>
      <c r="M456"/>
      <c r="N456"/>
      <c r="O456"/>
    </row>
    <row r="457" spans="1:15" s="9" customFormat="1" ht="48" customHeight="1" x14ac:dyDescent="0.2">
      <c r="A457" s="61" t="s">
        <v>824</v>
      </c>
      <c r="B457" s="1030" t="s">
        <v>223</v>
      </c>
      <c r="C457" s="1031"/>
      <c r="D457" s="1032"/>
      <c r="E457" s="152">
        <f>SUM(E458:E464)</f>
        <v>370</v>
      </c>
      <c r="F457" s="1004" t="s">
        <v>43</v>
      </c>
      <c r="G457" s="313"/>
      <c r="H457" s="313"/>
      <c r="J457"/>
      <c r="K457"/>
      <c r="L457"/>
      <c r="M457"/>
      <c r="N457"/>
      <c r="O457"/>
    </row>
    <row r="458" spans="1:15" s="9" customFormat="1" ht="45" customHeight="1" x14ac:dyDescent="0.2">
      <c r="A458" s="12">
        <v>1</v>
      </c>
      <c r="B458" s="623" t="s">
        <v>48</v>
      </c>
      <c r="C458" s="624" t="s">
        <v>457</v>
      </c>
      <c r="D458" s="622" t="s">
        <v>1387</v>
      </c>
      <c r="E458" s="624">
        <v>30</v>
      </c>
      <c r="F458" s="1005"/>
      <c r="G458" s="313"/>
      <c r="H458" s="313"/>
      <c r="J458"/>
      <c r="K458"/>
      <c r="L458"/>
      <c r="M458"/>
      <c r="N458"/>
      <c r="O458"/>
    </row>
    <row r="459" spans="1:15" s="9" customFormat="1" ht="45" customHeight="1" x14ac:dyDescent="0.2">
      <c r="A459" s="12">
        <v>2</v>
      </c>
      <c r="B459" s="614" t="s">
        <v>47</v>
      </c>
      <c r="C459" s="311" t="s">
        <v>1386</v>
      </c>
      <c r="D459" s="622" t="s">
        <v>420</v>
      </c>
      <c r="E459" s="311">
        <v>100</v>
      </c>
      <c r="F459" s="927"/>
      <c r="G459" s="313"/>
      <c r="H459" s="313"/>
      <c r="J459"/>
      <c r="K459"/>
      <c r="L459"/>
      <c r="M459"/>
      <c r="N459"/>
      <c r="O459"/>
    </row>
    <row r="460" spans="1:15" s="9" customFormat="1" ht="45" customHeight="1" x14ac:dyDescent="0.2">
      <c r="A460" s="12">
        <v>3</v>
      </c>
      <c r="B460" s="625" t="s">
        <v>322</v>
      </c>
      <c r="C460" s="624" t="s">
        <v>869</v>
      </c>
      <c r="D460" s="622" t="s">
        <v>452</v>
      </c>
      <c r="E460" s="311">
        <v>30</v>
      </c>
      <c r="F460" s="1005"/>
      <c r="G460" s="313"/>
      <c r="H460" s="313"/>
      <c r="J460"/>
      <c r="K460"/>
      <c r="L460"/>
      <c r="M460"/>
      <c r="N460"/>
      <c r="O460"/>
    </row>
    <row r="461" spans="1:15" s="9" customFormat="1" ht="45" customHeight="1" x14ac:dyDescent="0.2">
      <c r="A461" s="12">
        <f>A460+1</f>
        <v>4</v>
      </c>
      <c r="B461" s="614" t="s">
        <v>55</v>
      </c>
      <c r="C461" s="624" t="s">
        <v>869</v>
      </c>
      <c r="D461" s="622" t="s">
        <v>590</v>
      </c>
      <c r="E461" s="311">
        <v>20</v>
      </c>
      <c r="F461" s="927"/>
      <c r="G461" s="313"/>
      <c r="H461" s="313"/>
      <c r="J461"/>
      <c r="K461"/>
      <c r="L461"/>
      <c r="M461"/>
      <c r="N461"/>
      <c r="O461"/>
    </row>
    <row r="462" spans="1:15" s="9" customFormat="1" ht="45" customHeight="1" x14ac:dyDescent="0.2">
      <c r="A462" s="12">
        <f>A461+1</f>
        <v>5</v>
      </c>
      <c r="B462" s="615" t="s">
        <v>50</v>
      </c>
      <c r="C462" s="626" t="s">
        <v>866</v>
      </c>
      <c r="D462" s="622" t="s">
        <v>853</v>
      </c>
      <c r="E462" s="311">
        <v>100</v>
      </c>
      <c r="F462" s="1005"/>
      <c r="G462" s="313"/>
      <c r="H462" s="313"/>
      <c r="J462"/>
      <c r="K462"/>
      <c r="L462"/>
      <c r="M462"/>
      <c r="N462"/>
      <c r="O462"/>
    </row>
    <row r="463" spans="1:15" s="9" customFormat="1" ht="45" customHeight="1" x14ac:dyDescent="0.2">
      <c r="A463" s="12">
        <f t="shared" ref="A463:A464" si="34">A462+1</f>
        <v>6</v>
      </c>
      <c r="B463" s="495" t="s">
        <v>317</v>
      </c>
      <c r="C463" s="310" t="s">
        <v>467</v>
      </c>
      <c r="D463" s="622" t="s">
        <v>853</v>
      </c>
      <c r="E463" s="310">
        <v>60</v>
      </c>
      <c r="F463" s="1005"/>
      <c r="G463" s="313"/>
      <c r="H463" s="313"/>
      <c r="J463"/>
      <c r="K463"/>
      <c r="L463"/>
      <c r="M463"/>
      <c r="N463"/>
      <c r="O463"/>
    </row>
    <row r="464" spans="1:15" s="9" customFormat="1" ht="45" customHeight="1" x14ac:dyDescent="0.2">
      <c r="A464" s="12">
        <f t="shared" si="34"/>
        <v>7</v>
      </c>
      <c r="B464" s="614" t="s">
        <v>52</v>
      </c>
      <c r="C464" s="626" t="s">
        <v>873</v>
      </c>
      <c r="D464" s="622" t="s">
        <v>420</v>
      </c>
      <c r="E464" s="311">
        <v>30</v>
      </c>
      <c r="F464" s="1005"/>
      <c r="G464" s="313"/>
      <c r="H464" s="313"/>
      <c r="J464"/>
      <c r="K464"/>
      <c r="L464"/>
      <c r="M464"/>
      <c r="N464"/>
      <c r="O464"/>
    </row>
    <row r="465" spans="1:15" s="9" customFormat="1" ht="42" customHeight="1" x14ac:dyDescent="0.2">
      <c r="A465" s="57" t="s">
        <v>825</v>
      </c>
      <c r="B465" s="1030" t="s">
        <v>228</v>
      </c>
      <c r="C465" s="1031"/>
      <c r="D465" s="1032"/>
      <c r="E465" s="152">
        <f>SUM(E466:E474)</f>
        <v>416</v>
      </c>
      <c r="F465" s="1033" t="s">
        <v>218</v>
      </c>
      <c r="G465" s="313"/>
      <c r="H465" s="313"/>
      <c r="J465"/>
      <c r="K465"/>
      <c r="L465"/>
      <c r="M465"/>
      <c r="N465"/>
      <c r="O465"/>
    </row>
    <row r="466" spans="1:15" s="9" customFormat="1" ht="45" customHeight="1" x14ac:dyDescent="0.2">
      <c r="A466" s="12">
        <v>1</v>
      </c>
      <c r="B466" s="527" t="s">
        <v>315</v>
      </c>
      <c r="C466" s="257" t="s">
        <v>456</v>
      </c>
      <c r="D466" s="522" t="s">
        <v>420</v>
      </c>
      <c r="E466" s="526">
        <v>40</v>
      </c>
      <c r="F466" s="1034"/>
      <c r="G466" s="313"/>
      <c r="H466" s="313"/>
      <c r="J466"/>
      <c r="K466"/>
      <c r="L466"/>
      <c r="M466"/>
      <c r="N466"/>
      <c r="O466"/>
    </row>
    <row r="467" spans="1:15" s="9" customFormat="1" ht="45" customHeight="1" x14ac:dyDescent="0.2">
      <c r="A467" s="12">
        <v>2</v>
      </c>
      <c r="B467" s="527" t="s">
        <v>241</v>
      </c>
      <c r="C467" s="122" t="s">
        <v>457</v>
      </c>
      <c r="D467" s="522" t="s">
        <v>420</v>
      </c>
      <c r="E467" s="366">
        <v>30</v>
      </c>
      <c r="F467" s="1034"/>
      <c r="G467" s="313"/>
      <c r="H467" s="313"/>
      <c r="J467"/>
      <c r="K467"/>
      <c r="L467"/>
      <c r="M467"/>
      <c r="N467"/>
      <c r="O467"/>
    </row>
    <row r="468" spans="1:15" s="9" customFormat="1" ht="45" customHeight="1" x14ac:dyDescent="0.2">
      <c r="A468" s="12">
        <v>3</v>
      </c>
      <c r="B468" s="527" t="s">
        <v>55</v>
      </c>
      <c r="C468" s="233" t="s">
        <v>462</v>
      </c>
      <c r="D468" s="522" t="s">
        <v>420</v>
      </c>
      <c r="E468" s="526">
        <v>30</v>
      </c>
      <c r="F468" s="1034"/>
      <c r="G468" s="313"/>
      <c r="H468" s="313"/>
      <c r="J468"/>
      <c r="K468"/>
      <c r="L468"/>
      <c r="M468"/>
      <c r="N468"/>
      <c r="O468"/>
    </row>
    <row r="469" spans="1:15" s="9" customFormat="1" ht="45" customHeight="1" x14ac:dyDescent="0.2">
      <c r="A469" s="12">
        <f>A468+1</f>
        <v>4</v>
      </c>
      <c r="B469" s="527" t="s">
        <v>46</v>
      </c>
      <c r="C469" s="233" t="s">
        <v>462</v>
      </c>
      <c r="D469" s="522" t="s">
        <v>420</v>
      </c>
      <c r="E469" s="526">
        <v>30</v>
      </c>
      <c r="F469" s="1034"/>
      <c r="G469" s="313"/>
      <c r="H469" s="313"/>
      <c r="J469"/>
      <c r="K469"/>
      <c r="L469"/>
      <c r="M469"/>
      <c r="N469"/>
      <c r="O469"/>
    </row>
    <row r="470" spans="1:15" s="79" customFormat="1" ht="45" customHeight="1" x14ac:dyDescent="0.35">
      <c r="A470" s="12">
        <f>A469+1</f>
        <v>5</v>
      </c>
      <c r="B470" s="527" t="s">
        <v>50</v>
      </c>
      <c r="C470" s="189" t="s">
        <v>462</v>
      </c>
      <c r="D470" s="522" t="s">
        <v>420</v>
      </c>
      <c r="E470" s="526">
        <v>100</v>
      </c>
      <c r="F470" s="1034"/>
      <c r="G470" s="313"/>
      <c r="H470" s="313"/>
      <c r="I470" s="281"/>
    </row>
    <row r="471" spans="1:15" s="79" customFormat="1" ht="45" customHeight="1" x14ac:dyDescent="0.35">
      <c r="A471" s="12">
        <f>A470+1</f>
        <v>6</v>
      </c>
      <c r="B471" s="527" t="s">
        <v>240</v>
      </c>
      <c r="C471" s="122" t="s">
        <v>470</v>
      </c>
      <c r="D471" s="366" t="s">
        <v>968</v>
      </c>
      <c r="E471" s="366">
        <v>40</v>
      </c>
      <c r="F471" s="1034"/>
      <c r="G471" s="313"/>
      <c r="H471" s="313"/>
      <c r="I471" s="281"/>
    </row>
    <row r="472" spans="1:15" ht="45" customHeight="1" x14ac:dyDescent="0.2">
      <c r="A472" s="12">
        <f t="shared" ref="A472:A474" si="35">A471+1</f>
        <v>7</v>
      </c>
      <c r="B472" s="527" t="s">
        <v>48</v>
      </c>
      <c r="C472" s="94" t="s">
        <v>471</v>
      </c>
      <c r="D472" s="522" t="s">
        <v>420</v>
      </c>
      <c r="E472" s="526">
        <v>40</v>
      </c>
      <c r="F472" s="1034"/>
    </row>
    <row r="473" spans="1:15" ht="45" customHeight="1" x14ac:dyDescent="0.2">
      <c r="A473" s="12">
        <f t="shared" si="35"/>
        <v>8</v>
      </c>
      <c r="B473" s="527" t="s">
        <v>242</v>
      </c>
      <c r="C473" s="128" t="s">
        <v>473</v>
      </c>
      <c r="D473" s="522" t="s">
        <v>420</v>
      </c>
      <c r="E473" s="526">
        <v>100</v>
      </c>
      <c r="F473" s="1034"/>
    </row>
    <row r="474" spans="1:15" ht="45" customHeight="1" x14ac:dyDescent="0.2">
      <c r="A474" s="12">
        <f t="shared" si="35"/>
        <v>9</v>
      </c>
      <c r="B474" s="527" t="s">
        <v>316</v>
      </c>
      <c r="C474" s="94" t="s">
        <v>473</v>
      </c>
      <c r="D474" s="528" t="s">
        <v>420</v>
      </c>
      <c r="E474" s="526">
        <v>6</v>
      </c>
      <c r="F474" s="1034"/>
    </row>
    <row r="475" spans="1:15" s="123" customFormat="1" ht="42" customHeight="1" x14ac:dyDescent="0.2">
      <c r="A475" s="60" t="s">
        <v>826</v>
      </c>
      <c r="B475" s="1030" t="s">
        <v>229</v>
      </c>
      <c r="C475" s="1031"/>
      <c r="D475" s="1032"/>
      <c r="E475" s="16">
        <f>SUM(E476:E489)</f>
        <v>1560</v>
      </c>
      <c r="F475" s="931" t="s">
        <v>219</v>
      </c>
      <c r="G475" s="313"/>
      <c r="H475" s="313"/>
      <c r="I475" s="9"/>
    </row>
    <row r="476" spans="1:15" ht="45" customHeight="1" x14ac:dyDescent="0.2">
      <c r="A476" s="12">
        <v>1</v>
      </c>
      <c r="B476" s="654" t="s">
        <v>655</v>
      </c>
      <c r="C476" s="180" t="s">
        <v>456</v>
      </c>
      <c r="D476" s="116" t="s">
        <v>579</v>
      </c>
      <c r="E476" s="233">
        <v>60</v>
      </c>
      <c r="F476" s="932"/>
    </row>
    <row r="477" spans="1:15" ht="45" customHeight="1" x14ac:dyDescent="0.2">
      <c r="A477" s="12">
        <f t="shared" ref="A477:A489" si="36">A476+1</f>
        <v>2</v>
      </c>
      <c r="B477" s="654" t="s">
        <v>53</v>
      </c>
      <c r="C477" s="180" t="s">
        <v>456</v>
      </c>
      <c r="D477" s="258" t="s">
        <v>420</v>
      </c>
      <c r="E477" s="180">
        <v>0</v>
      </c>
      <c r="F477" s="933"/>
    </row>
    <row r="478" spans="1:15" ht="45" customHeight="1" x14ac:dyDescent="0.2">
      <c r="A478" s="12">
        <f t="shared" si="36"/>
        <v>3</v>
      </c>
      <c r="B478" s="120" t="s">
        <v>656</v>
      </c>
      <c r="C478" s="122" t="s">
        <v>457</v>
      </c>
      <c r="D478" s="113" t="s">
        <v>1106</v>
      </c>
      <c r="E478" s="233">
        <v>100</v>
      </c>
      <c r="F478" s="933"/>
    </row>
    <row r="479" spans="1:15" ht="45" customHeight="1" x14ac:dyDescent="0.2">
      <c r="A479" s="12">
        <f t="shared" si="36"/>
        <v>4</v>
      </c>
      <c r="B479" s="120" t="s">
        <v>657</v>
      </c>
      <c r="C479" s="122" t="s">
        <v>459</v>
      </c>
      <c r="D479" s="655" t="s">
        <v>411</v>
      </c>
      <c r="E479" s="243">
        <v>100</v>
      </c>
      <c r="F479" s="933"/>
    </row>
    <row r="480" spans="1:15" ht="45" customHeight="1" x14ac:dyDescent="0.2">
      <c r="A480" s="12">
        <f t="shared" si="36"/>
        <v>5</v>
      </c>
      <c r="B480" s="120" t="s">
        <v>658</v>
      </c>
      <c r="C480" s="122" t="s">
        <v>459</v>
      </c>
      <c r="D480" s="233" t="s">
        <v>499</v>
      </c>
      <c r="E480" s="243">
        <v>100</v>
      </c>
      <c r="F480" s="933"/>
    </row>
    <row r="481" spans="1:9" ht="45" customHeight="1" x14ac:dyDescent="0.2">
      <c r="A481" s="12">
        <f t="shared" si="36"/>
        <v>6</v>
      </c>
      <c r="B481" s="120" t="s">
        <v>659</v>
      </c>
      <c r="C481" s="122" t="s">
        <v>459</v>
      </c>
      <c r="D481" s="233" t="s">
        <v>500</v>
      </c>
      <c r="E481" s="243">
        <v>80</v>
      </c>
      <c r="F481" s="933"/>
    </row>
    <row r="482" spans="1:9" ht="45" customHeight="1" x14ac:dyDescent="0.2">
      <c r="A482" s="12">
        <f t="shared" si="36"/>
        <v>7</v>
      </c>
      <c r="B482" s="120" t="s">
        <v>660</v>
      </c>
      <c r="C482" s="189" t="s">
        <v>462</v>
      </c>
      <c r="D482" s="656" t="s">
        <v>412</v>
      </c>
      <c r="E482" s="243">
        <v>100</v>
      </c>
      <c r="F482" s="932"/>
    </row>
    <row r="483" spans="1:9" ht="45" customHeight="1" x14ac:dyDescent="0.2">
      <c r="A483" s="12">
        <f t="shared" si="36"/>
        <v>8</v>
      </c>
      <c r="B483" s="505" t="s">
        <v>661</v>
      </c>
      <c r="C483" s="233" t="s">
        <v>464</v>
      </c>
      <c r="D483" s="113" t="s">
        <v>1106</v>
      </c>
      <c r="E483" s="233">
        <v>100</v>
      </c>
      <c r="F483" s="932"/>
    </row>
    <row r="484" spans="1:9" ht="45" customHeight="1" x14ac:dyDescent="0.2">
      <c r="A484" s="12">
        <f t="shared" si="36"/>
        <v>9</v>
      </c>
      <c r="B484" s="120" t="s">
        <v>882</v>
      </c>
      <c r="C484" s="233" t="s">
        <v>464</v>
      </c>
      <c r="D484" s="656" t="s">
        <v>412</v>
      </c>
      <c r="E484" s="233">
        <v>150</v>
      </c>
      <c r="F484" s="932"/>
    </row>
    <row r="485" spans="1:9" ht="45" customHeight="1" x14ac:dyDescent="0.2">
      <c r="A485" s="12">
        <f t="shared" si="36"/>
        <v>10</v>
      </c>
      <c r="B485" s="657" t="s">
        <v>54</v>
      </c>
      <c r="C485" s="257" t="s">
        <v>469</v>
      </c>
      <c r="D485" s="233" t="s">
        <v>420</v>
      </c>
      <c r="E485" s="658">
        <v>100</v>
      </c>
      <c r="F485" s="932"/>
    </row>
    <row r="486" spans="1:9" ht="45" customHeight="1" x14ac:dyDescent="0.2">
      <c r="A486" s="12">
        <f t="shared" si="36"/>
        <v>11</v>
      </c>
      <c r="B486" s="505" t="s">
        <v>266</v>
      </c>
      <c r="C486" s="94" t="s">
        <v>470</v>
      </c>
      <c r="D486" s="233" t="s">
        <v>497</v>
      </c>
      <c r="E486" s="233">
        <v>250</v>
      </c>
      <c r="F486" s="932"/>
    </row>
    <row r="487" spans="1:9" ht="45" customHeight="1" x14ac:dyDescent="0.2">
      <c r="A487" s="12">
        <f t="shared" si="36"/>
        <v>12</v>
      </c>
      <c r="B487" s="505" t="s">
        <v>320</v>
      </c>
      <c r="C487" s="94" t="s">
        <v>470</v>
      </c>
      <c r="D487" s="233" t="s">
        <v>498</v>
      </c>
      <c r="E487" s="233">
        <v>250</v>
      </c>
      <c r="F487" s="932"/>
    </row>
    <row r="488" spans="1:9" ht="45" customHeight="1" x14ac:dyDescent="0.2">
      <c r="A488" s="12">
        <f t="shared" si="36"/>
        <v>13</v>
      </c>
      <c r="B488" s="120" t="s">
        <v>67</v>
      </c>
      <c r="C488" s="128" t="s">
        <v>471</v>
      </c>
      <c r="D488" s="656" t="s">
        <v>412</v>
      </c>
      <c r="E488" s="233">
        <v>80</v>
      </c>
      <c r="F488" s="932"/>
    </row>
    <row r="489" spans="1:9" ht="45" customHeight="1" x14ac:dyDescent="0.2">
      <c r="A489" s="12">
        <f t="shared" si="36"/>
        <v>14</v>
      </c>
      <c r="B489" s="120" t="s">
        <v>662</v>
      </c>
      <c r="C489" s="94" t="s">
        <v>473</v>
      </c>
      <c r="D489" s="250" t="s">
        <v>584</v>
      </c>
      <c r="E489" s="233">
        <v>90</v>
      </c>
      <c r="F489" s="932"/>
    </row>
    <row r="490" spans="1:9" s="123" customFormat="1" ht="42" customHeight="1" x14ac:dyDescent="0.2">
      <c r="A490" s="60" t="s">
        <v>827</v>
      </c>
      <c r="B490" s="1043" t="s">
        <v>230</v>
      </c>
      <c r="C490" s="1044"/>
      <c r="D490" s="1045"/>
      <c r="E490" s="16">
        <f>SUM(E491:E500)</f>
        <v>580</v>
      </c>
      <c r="F490" s="1046" t="s">
        <v>220</v>
      </c>
      <c r="G490" s="313"/>
      <c r="H490" s="313"/>
      <c r="I490" s="9"/>
    </row>
    <row r="491" spans="1:9" ht="45" customHeight="1" x14ac:dyDescent="0.2">
      <c r="A491" s="12">
        <v>1</v>
      </c>
      <c r="B491" s="724" t="s">
        <v>262</v>
      </c>
      <c r="C491" s="122" t="s">
        <v>457</v>
      </c>
      <c r="D491" s="723" t="s">
        <v>388</v>
      </c>
      <c r="E491" s="233">
        <v>40</v>
      </c>
      <c r="F491" s="1047"/>
    </row>
    <row r="492" spans="1:9" ht="45" customHeight="1" x14ac:dyDescent="0.2">
      <c r="A492" s="12">
        <v>2</v>
      </c>
      <c r="B492" s="724" t="s">
        <v>47</v>
      </c>
      <c r="C492" s="122" t="s">
        <v>459</v>
      </c>
      <c r="D492" s="723" t="s">
        <v>388</v>
      </c>
      <c r="E492" s="233">
        <v>100</v>
      </c>
      <c r="F492" s="1047"/>
    </row>
    <row r="493" spans="1:9" ht="45" customHeight="1" x14ac:dyDescent="0.2">
      <c r="A493" s="12">
        <v>3</v>
      </c>
      <c r="B493" s="724" t="s">
        <v>48</v>
      </c>
      <c r="C493" s="189" t="s">
        <v>462</v>
      </c>
      <c r="D493" s="723" t="s">
        <v>388</v>
      </c>
      <c r="E493" s="233">
        <v>30</v>
      </c>
      <c r="F493" s="1047"/>
    </row>
    <row r="494" spans="1:9" ht="45" customHeight="1" x14ac:dyDescent="0.2">
      <c r="A494" s="12">
        <f>A493+1</f>
        <v>4</v>
      </c>
      <c r="B494" s="724" t="s">
        <v>70</v>
      </c>
      <c r="C494" s="366" t="s">
        <v>866</v>
      </c>
      <c r="D494" s="723" t="s">
        <v>388</v>
      </c>
      <c r="E494" s="233">
        <v>40</v>
      </c>
      <c r="F494" s="1047"/>
    </row>
    <row r="495" spans="1:9" ht="45" customHeight="1" x14ac:dyDescent="0.2">
      <c r="A495" s="12">
        <f t="shared" ref="A495:A499" si="37">A494+1</f>
        <v>5</v>
      </c>
      <c r="B495" s="724" t="s">
        <v>1569</v>
      </c>
      <c r="C495" s="233" t="s">
        <v>797</v>
      </c>
      <c r="D495" s="723" t="s">
        <v>388</v>
      </c>
      <c r="E495" s="233">
        <v>30</v>
      </c>
      <c r="F495" s="983"/>
    </row>
    <row r="496" spans="1:9" ht="45" customHeight="1" x14ac:dyDescent="0.2">
      <c r="A496" s="12">
        <f t="shared" si="37"/>
        <v>6</v>
      </c>
      <c r="B496" s="724" t="s">
        <v>50</v>
      </c>
      <c r="C496" s="257" t="s">
        <v>469</v>
      </c>
      <c r="D496" s="723" t="s">
        <v>388</v>
      </c>
      <c r="E496" s="233">
        <v>100</v>
      </c>
      <c r="F496" s="1047"/>
    </row>
    <row r="497" spans="1:9" ht="45" customHeight="1" x14ac:dyDescent="0.2">
      <c r="A497" s="12">
        <f t="shared" si="37"/>
        <v>7</v>
      </c>
      <c r="B497" s="709" t="s">
        <v>258</v>
      </c>
      <c r="C497" s="319" t="s">
        <v>469</v>
      </c>
      <c r="D497" s="723" t="s">
        <v>388</v>
      </c>
      <c r="E497" s="319">
        <v>30</v>
      </c>
      <c r="F497" s="983"/>
    </row>
    <row r="498" spans="1:9" ht="45" customHeight="1" x14ac:dyDescent="0.2">
      <c r="A498" s="12">
        <f t="shared" si="37"/>
        <v>8</v>
      </c>
      <c r="B498" s="724" t="s">
        <v>301</v>
      </c>
      <c r="C498" s="94" t="s">
        <v>470</v>
      </c>
      <c r="D498" s="723" t="s">
        <v>388</v>
      </c>
      <c r="E498" s="233">
        <v>100</v>
      </c>
      <c r="F498" s="1047"/>
    </row>
    <row r="499" spans="1:9" ht="45" customHeight="1" x14ac:dyDescent="0.2">
      <c r="A499" s="12">
        <f t="shared" si="37"/>
        <v>9</v>
      </c>
      <c r="B499" s="724" t="s">
        <v>310</v>
      </c>
      <c r="C499" s="128" t="s">
        <v>471</v>
      </c>
      <c r="D499" s="723" t="s">
        <v>388</v>
      </c>
      <c r="E499" s="233">
        <v>40</v>
      </c>
      <c r="F499" s="1047"/>
    </row>
    <row r="500" spans="1:9" ht="45" customHeight="1" x14ac:dyDescent="0.2">
      <c r="A500" s="12">
        <f t="shared" ref="A500" si="38">A499+1</f>
        <v>10</v>
      </c>
      <c r="B500" s="724" t="s">
        <v>311</v>
      </c>
      <c r="C500" s="94" t="s">
        <v>473</v>
      </c>
      <c r="D500" s="723" t="s">
        <v>388</v>
      </c>
      <c r="E500" s="233">
        <v>70</v>
      </c>
      <c r="F500" s="1048"/>
    </row>
    <row r="501" spans="1:9" ht="46.5" customHeight="1" x14ac:dyDescent="0.2">
      <c r="A501" s="60" t="s">
        <v>27</v>
      </c>
      <c r="B501" s="1049" t="s">
        <v>63</v>
      </c>
      <c r="C501" s="1050"/>
      <c r="D501" s="1051"/>
      <c r="E501" s="105">
        <f>E502+E503+E504+E512+E517+E522</f>
        <v>2800</v>
      </c>
      <c r="F501" s="326"/>
    </row>
    <row r="502" spans="1:9" ht="60.75" x14ac:dyDescent="0.2">
      <c r="A502" s="60" t="s">
        <v>623</v>
      </c>
      <c r="B502" s="1010" t="s">
        <v>231</v>
      </c>
      <c r="C502" s="1011"/>
      <c r="D502" s="1012"/>
      <c r="E502" s="16">
        <v>50</v>
      </c>
      <c r="F502" s="508" t="s">
        <v>215</v>
      </c>
    </row>
    <row r="503" spans="1:9" s="123" customFormat="1" ht="42" customHeight="1" x14ac:dyDescent="0.2">
      <c r="A503" s="57" t="s">
        <v>560</v>
      </c>
      <c r="B503" s="1010" t="s">
        <v>254</v>
      </c>
      <c r="C503" s="1011"/>
      <c r="D503" s="1012"/>
      <c r="E503" s="152">
        <v>215</v>
      </c>
      <c r="F503" s="509" t="s">
        <v>216</v>
      </c>
      <c r="G503" s="313"/>
      <c r="H503" s="313"/>
      <c r="I503" s="9"/>
    </row>
    <row r="504" spans="1:9" ht="40.5" customHeight="1" x14ac:dyDescent="0.2">
      <c r="A504" s="57" t="s">
        <v>561</v>
      </c>
      <c r="B504" s="1001" t="s">
        <v>224</v>
      </c>
      <c r="C504" s="1002"/>
      <c r="D504" s="1003"/>
      <c r="E504" s="152">
        <f>SUM(E505:E511)</f>
        <v>350</v>
      </c>
      <c r="F504" s="920" t="s">
        <v>217</v>
      </c>
    </row>
    <row r="505" spans="1:9" ht="40.5" x14ac:dyDescent="0.2">
      <c r="A505" s="12">
        <v>1</v>
      </c>
      <c r="B505" s="686" t="s">
        <v>48</v>
      </c>
      <c r="C505" s="122" t="s">
        <v>459</v>
      </c>
      <c r="D505" s="687" t="s">
        <v>512</v>
      </c>
      <c r="E505" s="116">
        <v>50</v>
      </c>
      <c r="F505" s="921"/>
    </row>
    <row r="506" spans="1:9" ht="40.5" x14ac:dyDescent="0.2">
      <c r="A506" s="12">
        <f>A505+1</f>
        <v>2</v>
      </c>
      <c r="B506" s="440" t="s">
        <v>577</v>
      </c>
      <c r="C506" s="122" t="s">
        <v>459</v>
      </c>
      <c r="D506" s="687" t="s">
        <v>512</v>
      </c>
      <c r="E506" s="116">
        <v>50</v>
      </c>
      <c r="F506" s="921"/>
    </row>
    <row r="507" spans="1:9" s="23" customFormat="1" ht="36" customHeight="1" x14ac:dyDescent="0.2">
      <c r="A507" s="12">
        <f t="shared" ref="A507:A511" si="39">A506+1</f>
        <v>3</v>
      </c>
      <c r="B507" s="440" t="s">
        <v>578</v>
      </c>
      <c r="C507" s="189" t="s">
        <v>462</v>
      </c>
      <c r="D507" s="687" t="s">
        <v>512</v>
      </c>
      <c r="E507" s="116">
        <v>50</v>
      </c>
      <c r="F507" s="921"/>
      <c r="G507" s="313"/>
      <c r="H507" s="313"/>
      <c r="I507" s="280"/>
    </row>
    <row r="508" spans="1:9" ht="60.75" x14ac:dyDescent="0.2">
      <c r="A508" s="12">
        <f t="shared" si="39"/>
        <v>4</v>
      </c>
      <c r="B508" s="686" t="s">
        <v>240</v>
      </c>
      <c r="C508" s="233" t="s">
        <v>464</v>
      </c>
      <c r="D508" s="688" t="s">
        <v>1449</v>
      </c>
      <c r="E508" s="116">
        <v>50</v>
      </c>
      <c r="F508" s="921"/>
    </row>
    <row r="509" spans="1:9" ht="51" customHeight="1" x14ac:dyDescent="0.2">
      <c r="A509" s="12">
        <f t="shared" si="39"/>
        <v>5</v>
      </c>
      <c r="B509" s="686" t="s">
        <v>53</v>
      </c>
      <c r="C509" s="257" t="s">
        <v>469</v>
      </c>
      <c r="D509" s="687" t="s">
        <v>513</v>
      </c>
      <c r="E509" s="116">
        <v>50</v>
      </c>
      <c r="F509" s="921"/>
    </row>
    <row r="510" spans="1:9" ht="44.25" customHeight="1" x14ac:dyDescent="0.2">
      <c r="A510" s="12">
        <f t="shared" si="39"/>
        <v>6</v>
      </c>
      <c r="B510" s="440" t="s">
        <v>262</v>
      </c>
      <c r="C510" s="257" t="s">
        <v>469</v>
      </c>
      <c r="D510" s="250" t="s">
        <v>584</v>
      </c>
      <c r="E510" s="116">
        <v>50</v>
      </c>
      <c r="F510" s="921"/>
    </row>
    <row r="511" spans="1:9" ht="40.5" x14ac:dyDescent="0.2">
      <c r="A511" s="12">
        <f t="shared" si="39"/>
        <v>7</v>
      </c>
      <c r="B511" s="440" t="s">
        <v>77</v>
      </c>
      <c r="C511" s="257" t="s">
        <v>469</v>
      </c>
      <c r="D511" s="687" t="s">
        <v>512</v>
      </c>
      <c r="E511" s="116">
        <v>50</v>
      </c>
      <c r="F511" s="921"/>
    </row>
    <row r="512" spans="1:9" s="123" customFormat="1" ht="42" customHeight="1" x14ac:dyDescent="0.2">
      <c r="A512" s="60" t="s">
        <v>562</v>
      </c>
      <c r="B512" s="1001" t="s">
        <v>229</v>
      </c>
      <c r="C512" s="1002"/>
      <c r="D512" s="1003"/>
      <c r="E512" s="16">
        <f>SUM(E513:E516)</f>
        <v>250</v>
      </c>
      <c r="F512" s="931" t="s">
        <v>219</v>
      </c>
      <c r="G512" s="313"/>
      <c r="H512" s="313"/>
      <c r="I512" s="9"/>
    </row>
    <row r="513" spans="1:9" ht="45" customHeight="1" x14ac:dyDescent="0.2">
      <c r="A513" s="12">
        <v>1</v>
      </c>
      <c r="B513" s="653" t="s">
        <v>244</v>
      </c>
      <c r="C513" s="189" t="s">
        <v>462</v>
      </c>
      <c r="D513" s="346" t="s">
        <v>583</v>
      </c>
      <c r="E513" s="233">
        <v>120</v>
      </c>
      <c r="F513" s="932"/>
    </row>
    <row r="514" spans="1:9" s="50" customFormat="1" ht="45" customHeight="1" x14ac:dyDescent="0.35">
      <c r="A514" s="12">
        <f>A513+1</f>
        <v>2</v>
      </c>
      <c r="B514" s="120" t="s">
        <v>258</v>
      </c>
      <c r="C514" s="94" t="s">
        <v>470</v>
      </c>
      <c r="D514" s="122" t="s">
        <v>1710</v>
      </c>
      <c r="E514" s="233">
        <v>20</v>
      </c>
      <c r="F514" s="932"/>
      <c r="G514" s="313"/>
      <c r="H514" s="313"/>
      <c r="I514" s="156"/>
    </row>
    <row r="515" spans="1:9" s="50" customFormat="1" ht="45" customHeight="1" x14ac:dyDescent="0.35">
      <c r="A515" s="12">
        <f t="shared" ref="A515:A516" si="40">A514+1</f>
        <v>3</v>
      </c>
      <c r="B515" s="120" t="s">
        <v>53</v>
      </c>
      <c r="C515" s="94" t="s">
        <v>470</v>
      </c>
      <c r="D515" s="122" t="s">
        <v>1709</v>
      </c>
      <c r="E515" s="233">
        <v>30</v>
      </c>
      <c r="F515" s="933"/>
      <c r="G515" s="313"/>
      <c r="H515" s="313"/>
      <c r="I515" s="156"/>
    </row>
    <row r="516" spans="1:9" s="50" customFormat="1" ht="45" customHeight="1" x14ac:dyDescent="0.35">
      <c r="A516" s="12">
        <f t="shared" si="40"/>
        <v>4</v>
      </c>
      <c r="B516" s="120" t="s">
        <v>502</v>
      </c>
      <c r="C516" s="94" t="s">
        <v>473</v>
      </c>
      <c r="D516" s="346" t="s">
        <v>583</v>
      </c>
      <c r="E516" s="233">
        <v>80</v>
      </c>
      <c r="F516" s="932"/>
      <c r="G516" s="313"/>
      <c r="H516" s="313"/>
      <c r="I516" s="156"/>
    </row>
    <row r="517" spans="1:9" ht="42" customHeight="1" x14ac:dyDescent="0.2">
      <c r="A517" s="60" t="s">
        <v>563</v>
      </c>
      <c r="B517" s="1001" t="s">
        <v>227</v>
      </c>
      <c r="C517" s="1002"/>
      <c r="D517" s="1003"/>
      <c r="E517" s="153">
        <f>SUM(E518:E521)</f>
        <v>120</v>
      </c>
      <c r="F517" s="1046" t="s">
        <v>220</v>
      </c>
    </row>
    <row r="518" spans="1:9" ht="50.1" customHeight="1" x14ac:dyDescent="0.2">
      <c r="A518" s="12">
        <v>1</v>
      </c>
      <c r="B518" s="742" t="s">
        <v>48</v>
      </c>
      <c r="C518" s="366" t="s">
        <v>866</v>
      </c>
      <c r="D518" s="401" t="s">
        <v>420</v>
      </c>
      <c r="E518" s="743">
        <v>30</v>
      </c>
      <c r="F518" s="1047"/>
    </row>
    <row r="519" spans="1:9" ht="50.1" customHeight="1" x14ac:dyDescent="0.2">
      <c r="A519" s="12">
        <f>A518+1</f>
        <v>2</v>
      </c>
      <c r="B519" s="742" t="s">
        <v>53</v>
      </c>
      <c r="C519" s="180" t="s">
        <v>872</v>
      </c>
      <c r="D519" s="401" t="s">
        <v>420</v>
      </c>
      <c r="E519" s="743">
        <v>20</v>
      </c>
      <c r="F519" s="1047"/>
    </row>
    <row r="520" spans="1:9" ht="46.5" x14ac:dyDescent="0.2">
      <c r="A520" s="12">
        <f t="shared" ref="A520:A521" si="41">A519+1</f>
        <v>3</v>
      </c>
      <c r="B520" s="742" t="s">
        <v>46</v>
      </c>
      <c r="C520" s="180" t="s">
        <v>872</v>
      </c>
      <c r="D520" s="401" t="s">
        <v>420</v>
      </c>
      <c r="E520" s="743">
        <v>30</v>
      </c>
      <c r="F520" s="983"/>
    </row>
    <row r="521" spans="1:9" ht="48.75" customHeight="1" x14ac:dyDescent="0.2">
      <c r="A521" s="12">
        <f t="shared" si="41"/>
        <v>4</v>
      </c>
      <c r="B521" s="742" t="s">
        <v>49</v>
      </c>
      <c r="C521" s="180" t="s">
        <v>872</v>
      </c>
      <c r="D521" s="401" t="s">
        <v>420</v>
      </c>
      <c r="E521" s="743">
        <v>40</v>
      </c>
      <c r="F521" s="1047"/>
    </row>
    <row r="522" spans="1:9" ht="48.75" customHeight="1" x14ac:dyDescent="0.2">
      <c r="A522" s="829" t="s">
        <v>1722</v>
      </c>
      <c r="B522" s="1060" t="s">
        <v>1723</v>
      </c>
      <c r="C522" s="1061"/>
      <c r="D522" s="1062"/>
      <c r="E522" s="830">
        <f t="shared" ref="E522" si="42">SUM(E523:E530)</f>
        <v>1815</v>
      </c>
      <c r="F522" s="859" t="s">
        <v>329</v>
      </c>
    </row>
    <row r="523" spans="1:9" ht="48.75" customHeight="1" x14ac:dyDescent="0.2">
      <c r="A523" s="310">
        <v>1</v>
      </c>
      <c r="B523" s="125" t="s">
        <v>1725</v>
      </c>
      <c r="C523" s="128" t="s">
        <v>1205</v>
      </c>
      <c r="D523" s="128" t="s">
        <v>380</v>
      </c>
      <c r="E523" s="132">
        <v>50</v>
      </c>
      <c r="F523" s="859"/>
    </row>
    <row r="524" spans="1:9" ht="48.75" customHeight="1" x14ac:dyDescent="0.2">
      <c r="A524" s="310">
        <f>A523+1</f>
        <v>2</v>
      </c>
      <c r="B524" s="125" t="s">
        <v>1724</v>
      </c>
      <c r="C524" s="128" t="s">
        <v>1178</v>
      </c>
      <c r="D524" s="128" t="s">
        <v>412</v>
      </c>
      <c r="E524" s="132">
        <v>100</v>
      </c>
      <c r="F524" s="859"/>
    </row>
    <row r="525" spans="1:9" ht="46.5" x14ac:dyDescent="0.2">
      <c r="A525" s="310">
        <f>A524+1</f>
        <v>3</v>
      </c>
      <c r="B525" s="374" t="s">
        <v>1730</v>
      </c>
      <c r="C525" s="375" t="s">
        <v>876</v>
      </c>
      <c r="D525" s="774" t="s">
        <v>1606</v>
      </c>
      <c r="E525" s="376">
        <v>500</v>
      </c>
      <c r="F525" s="859"/>
    </row>
    <row r="526" spans="1:9" x14ac:dyDescent="0.2">
      <c r="A526" s="310">
        <f>A525+1</f>
        <v>4</v>
      </c>
      <c r="B526" s="125" t="s">
        <v>1727</v>
      </c>
      <c r="C526" s="188" t="s">
        <v>1070</v>
      </c>
      <c r="D526" s="128" t="s">
        <v>1703</v>
      </c>
      <c r="E526" s="132">
        <v>75</v>
      </c>
      <c r="F526" s="859"/>
    </row>
    <row r="527" spans="1:9" ht="46.5" x14ac:dyDescent="0.2">
      <c r="A527" s="310">
        <f>A526+1</f>
        <v>5</v>
      </c>
      <c r="B527" s="72" t="s">
        <v>1729</v>
      </c>
      <c r="C527" s="67" t="s">
        <v>865</v>
      </c>
      <c r="D527" s="774" t="s">
        <v>1606</v>
      </c>
      <c r="E527" s="71">
        <v>500</v>
      </c>
      <c r="F527" s="859"/>
    </row>
    <row r="528" spans="1:9" ht="48.75" customHeight="1" x14ac:dyDescent="0.2">
      <c r="A528" s="310">
        <f>A527+1</f>
        <v>6</v>
      </c>
      <c r="B528" s="337" t="s">
        <v>1732</v>
      </c>
      <c r="C528" s="128" t="s">
        <v>379</v>
      </c>
      <c r="D528" s="189" t="s">
        <v>378</v>
      </c>
      <c r="E528" s="127">
        <v>40</v>
      </c>
      <c r="F528" s="859"/>
    </row>
    <row r="529" spans="1:6" ht="48.75" customHeight="1" x14ac:dyDescent="0.2">
      <c r="A529" s="310">
        <f t="shared" ref="A529:A530" si="43">A528+1</f>
        <v>7</v>
      </c>
      <c r="B529" s="125" t="s">
        <v>1726</v>
      </c>
      <c r="C529" s="67" t="s">
        <v>1031</v>
      </c>
      <c r="D529" s="67" t="s">
        <v>383</v>
      </c>
      <c r="E529" s="471">
        <v>50</v>
      </c>
      <c r="F529" s="859"/>
    </row>
    <row r="530" spans="1:6" ht="46.5" x14ac:dyDescent="0.2">
      <c r="A530" s="310">
        <f t="shared" si="43"/>
        <v>8</v>
      </c>
      <c r="B530" s="374" t="s">
        <v>1731</v>
      </c>
      <c r="C530" s="178" t="s">
        <v>873</v>
      </c>
      <c r="D530" s="774" t="s">
        <v>1606</v>
      </c>
      <c r="E530" s="181">
        <v>500</v>
      </c>
      <c r="F530" s="859"/>
    </row>
    <row r="531" spans="1:6" ht="46.5" customHeight="1" x14ac:dyDescent="0.2">
      <c r="A531" s="59" t="s">
        <v>28</v>
      </c>
      <c r="B531" s="1055" t="s">
        <v>75</v>
      </c>
      <c r="C531" s="1056"/>
      <c r="D531" s="1057"/>
      <c r="E531" s="100">
        <f>SUM(E532:E536)</f>
        <v>142</v>
      </c>
      <c r="F531" s="1058" t="s">
        <v>846</v>
      </c>
    </row>
    <row r="532" spans="1:6" ht="56.25" x14ac:dyDescent="0.2">
      <c r="A532" s="53">
        <v>1</v>
      </c>
      <c r="B532" s="408" t="s">
        <v>53</v>
      </c>
      <c r="C532" s="180" t="s">
        <v>1073</v>
      </c>
      <c r="D532" s="411" t="s">
        <v>418</v>
      </c>
      <c r="E532" s="180">
        <v>30</v>
      </c>
      <c r="F532" s="1059"/>
    </row>
    <row r="533" spans="1:6" ht="56.25" x14ac:dyDescent="0.2">
      <c r="A533" s="53">
        <f>A532+1</f>
        <v>2</v>
      </c>
      <c r="B533" s="408" t="s">
        <v>356</v>
      </c>
      <c r="C533" s="180" t="s">
        <v>1093</v>
      </c>
      <c r="D533" s="411" t="s">
        <v>418</v>
      </c>
      <c r="E533" s="180">
        <v>30</v>
      </c>
      <c r="F533" s="1059"/>
    </row>
    <row r="534" spans="1:6" ht="31.5" x14ac:dyDescent="0.2">
      <c r="A534" s="53">
        <f t="shared" ref="A534:A536" si="44">A533+1</f>
        <v>3</v>
      </c>
      <c r="B534" s="408" t="s">
        <v>275</v>
      </c>
      <c r="C534" s="180" t="s">
        <v>1206</v>
      </c>
      <c r="D534" s="248" t="s">
        <v>581</v>
      </c>
      <c r="E534" s="180">
        <v>30</v>
      </c>
      <c r="F534" s="1059"/>
    </row>
    <row r="535" spans="1:6" ht="40.5" x14ac:dyDescent="0.2">
      <c r="A535" s="53">
        <f t="shared" si="44"/>
        <v>4</v>
      </c>
      <c r="B535" s="187" t="s">
        <v>358</v>
      </c>
      <c r="C535" s="185" t="s">
        <v>1081</v>
      </c>
      <c r="D535" s="409" t="s">
        <v>1712</v>
      </c>
      <c r="E535" s="185">
        <v>20</v>
      </c>
      <c r="F535" s="1059"/>
    </row>
    <row r="536" spans="1:6" ht="40.5" x14ac:dyDescent="0.2">
      <c r="A536" s="53">
        <f t="shared" si="44"/>
        <v>5</v>
      </c>
      <c r="B536" s="410" t="s">
        <v>582</v>
      </c>
      <c r="C536" s="237" t="s">
        <v>1094</v>
      </c>
      <c r="D536" s="409" t="s">
        <v>1712</v>
      </c>
      <c r="E536" s="237">
        <v>32</v>
      </c>
      <c r="F536" s="1059"/>
    </row>
    <row r="537" spans="1:6" ht="48" customHeight="1" x14ac:dyDescent="0.2">
      <c r="A537" s="59" t="s">
        <v>29</v>
      </c>
      <c r="B537" s="1055" t="s">
        <v>76</v>
      </c>
      <c r="C537" s="1056"/>
      <c r="D537" s="1057"/>
      <c r="E537" s="100">
        <f>SUM(E538:E543)</f>
        <v>207</v>
      </c>
      <c r="F537" s="1058" t="s">
        <v>846</v>
      </c>
    </row>
    <row r="538" spans="1:6" ht="45" customHeight="1" x14ac:dyDescent="0.2">
      <c r="A538" s="18">
        <v>1</v>
      </c>
      <c r="B538" s="410" t="s">
        <v>47</v>
      </c>
      <c r="C538" s="237" t="s">
        <v>1090</v>
      </c>
      <c r="D538" s="421" t="s">
        <v>404</v>
      </c>
      <c r="E538" s="180">
        <v>50</v>
      </c>
      <c r="F538" s="1059"/>
    </row>
    <row r="539" spans="1:6" ht="45" customHeight="1" x14ac:dyDescent="0.2">
      <c r="A539" s="18">
        <f>A538+1</f>
        <v>2</v>
      </c>
      <c r="B539" s="408" t="s">
        <v>310</v>
      </c>
      <c r="C539" s="180" t="s">
        <v>1095</v>
      </c>
      <c r="D539" s="421" t="s">
        <v>394</v>
      </c>
      <c r="E539" s="180">
        <v>24</v>
      </c>
      <c r="F539" s="1059"/>
    </row>
    <row r="540" spans="1:6" ht="45" customHeight="1" x14ac:dyDescent="0.2">
      <c r="A540" s="18">
        <f>A539+1</f>
        <v>3</v>
      </c>
      <c r="B540" s="410" t="s">
        <v>239</v>
      </c>
      <c r="C540" s="237" t="s">
        <v>776</v>
      </c>
      <c r="D540" s="178" t="s">
        <v>1690</v>
      </c>
      <c r="E540" s="180">
        <v>30</v>
      </c>
      <c r="F540" s="1059"/>
    </row>
    <row r="541" spans="1:6" ht="45" customHeight="1" x14ac:dyDescent="0.2">
      <c r="A541" s="18">
        <f t="shared" ref="A541:A543" si="45">A540+1</f>
        <v>4</v>
      </c>
      <c r="B541" s="410" t="s">
        <v>46</v>
      </c>
      <c r="C541" s="237" t="s">
        <v>1096</v>
      </c>
      <c r="D541" s="178" t="s">
        <v>584</v>
      </c>
      <c r="E541" s="180">
        <v>30</v>
      </c>
      <c r="F541" s="1059"/>
    </row>
    <row r="542" spans="1:6" ht="45" customHeight="1" x14ac:dyDescent="0.2">
      <c r="A542" s="18">
        <f t="shared" si="45"/>
        <v>5</v>
      </c>
      <c r="B542" s="410" t="s">
        <v>1097</v>
      </c>
      <c r="C542" s="237" t="s">
        <v>1091</v>
      </c>
      <c r="D542" s="67" t="s">
        <v>861</v>
      </c>
      <c r="E542" s="180">
        <v>25</v>
      </c>
      <c r="F542" s="1059"/>
    </row>
    <row r="543" spans="1:6" ht="45" customHeight="1" x14ac:dyDescent="0.2">
      <c r="A543" s="18">
        <f t="shared" si="45"/>
        <v>6</v>
      </c>
      <c r="B543" s="410" t="s">
        <v>774</v>
      </c>
      <c r="C543" s="237" t="s">
        <v>1111</v>
      </c>
      <c r="D543" s="178" t="s">
        <v>585</v>
      </c>
      <c r="E543" s="180">
        <v>48</v>
      </c>
      <c r="F543" s="1059"/>
    </row>
    <row r="544" spans="1:6" ht="47.25" customHeight="1" x14ac:dyDescent="0.2">
      <c r="A544" s="59" t="s">
        <v>30</v>
      </c>
      <c r="B544" s="1007" t="s">
        <v>726</v>
      </c>
      <c r="C544" s="1008"/>
      <c r="D544" s="1009"/>
      <c r="E544" s="99">
        <f t="shared" ref="E544" si="46">E545+E580</f>
        <v>1214</v>
      </c>
      <c r="F544" s="46"/>
    </row>
    <row r="545" spans="1:15" ht="42" customHeight="1" x14ac:dyDescent="0.2">
      <c r="A545" s="59" t="s">
        <v>828</v>
      </c>
      <c r="B545" s="1052" t="s">
        <v>236</v>
      </c>
      <c r="C545" s="1053"/>
      <c r="D545" s="1054"/>
      <c r="E545" s="131">
        <f>E547+E548+E555+E567+E572+E546</f>
        <v>1024</v>
      </c>
      <c r="F545" s="46"/>
    </row>
    <row r="546" spans="1:15" ht="60.75" x14ac:dyDescent="0.2">
      <c r="A546" s="107" t="s">
        <v>829</v>
      </c>
      <c r="B546" s="571" t="s">
        <v>231</v>
      </c>
      <c r="C546" s="573" t="s">
        <v>459</v>
      </c>
      <c r="D546" s="571" t="s">
        <v>1234</v>
      </c>
      <c r="E546" s="572">
        <v>100</v>
      </c>
      <c r="F546" s="508" t="s">
        <v>215</v>
      </c>
    </row>
    <row r="547" spans="1:15" s="123" customFormat="1" ht="42" customHeight="1" x14ac:dyDescent="0.2">
      <c r="A547" s="57" t="s">
        <v>830</v>
      </c>
      <c r="B547" s="570" t="s">
        <v>254</v>
      </c>
      <c r="C547" s="666" t="s">
        <v>535</v>
      </c>
      <c r="D547" s="571" t="s">
        <v>1234</v>
      </c>
      <c r="E547" s="154">
        <v>150</v>
      </c>
      <c r="F547" s="510" t="s">
        <v>216</v>
      </c>
      <c r="G547" s="313"/>
      <c r="H547" s="313"/>
      <c r="I547" s="9"/>
    </row>
    <row r="548" spans="1:15" s="9" customFormat="1" ht="41.25" customHeight="1" x14ac:dyDescent="0.2">
      <c r="A548" s="57" t="s">
        <v>831</v>
      </c>
      <c r="B548" s="1001" t="s">
        <v>224</v>
      </c>
      <c r="C548" s="1002"/>
      <c r="D548" s="1003"/>
      <c r="E548" s="152">
        <f>SUM(E549:E554)</f>
        <v>240</v>
      </c>
      <c r="F548" s="920" t="s">
        <v>217</v>
      </c>
      <c r="G548" s="313"/>
      <c r="H548" s="313"/>
      <c r="J548"/>
      <c r="K548"/>
      <c r="L548"/>
      <c r="M548"/>
      <c r="N548"/>
      <c r="O548"/>
    </row>
    <row r="549" spans="1:15" s="9" customFormat="1" ht="45" customHeight="1" x14ac:dyDescent="0.2">
      <c r="A549" s="116">
        <v>1</v>
      </c>
      <c r="B549" s="686" t="s">
        <v>49</v>
      </c>
      <c r="C549" s="128" t="s">
        <v>462</v>
      </c>
      <c r="D549" s="117" t="s">
        <v>514</v>
      </c>
      <c r="E549" s="116">
        <v>40</v>
      </c>
      <c r="F549" s="921"/>
      <c r="G549" s="313"/>
      <c r="H549" s="313"/>
      <c r="J549"/>
      <c r="K549"/>
      <c r="L549"/>
      <c r="M549"/>
      <c r="N549"/>
      <c r="O549"/>
    </row>
    <row r="550" spans="1:15" s="9" customFormat="1" ht="45" customHeight="1" x14ac:dyDescent="0.2">
      <c r="A550" s="116">
        <f>A549+1</f>
        <v>2</v>
      </c>
      <c r="B550" s="686" t="s">
        <v>53</v>
      </c>
      <c r="C550" s="233" t="s">
        <v>464</v>
      </c>
      <c r="D550" s="117" t="s">
        <v>514</v>
      </c>
      <c r="E550" s="116">
        <v>40</v>
      </c>
      <c r="F550" s="921"/>
      <c r="G550" s="313"/>
      <c r="H550" s="313"/>
      <c r="J550"/>
      <c r="K550"/>
      <c r="L550"/>
      <c r="M550"/>
      <c r="N550"/>
      <c r="O550"/>
    </row>
    <row r="551" spans="1:15" s="9" customFormat="1" ht="45" customHeight="1" x14ac:dyDescent="0.2">
      <c r="A551" s="116">
        <f t="shared" ref="A551:A554" si="47">A550+1</f>
        <v>3</v>
      </c>
      <c r="B551" s="686" t="s">
        <v>74</v>
      </c>
      <c r="C551" s="257" t="s">
        <v>469</v>
      </c>
      <c r="D551" s="117" t="s">
        <v>514</v>
      </c>
      <c r="E551" s="116">
        <v>40</v>
      </c>
      <c r="F551" s="921"/>
      <c r="G551" s="313"/>
      <c r="H551" s="313"/>
      <c r="J551"/>
      <c r="K551"/>
      <c r="L551"/>
      <c r="M551"/>
      <c r="N551"/>
      <c r="O551"/>
    </row>
    <row r="552" spans="1:15" s="9" customFormat="1" ht="45" customHeight="1" x14ac:dyDescent="0.2">
      <c r="A552" s="116">
        <f t="shared" si="47"/>
        <v>4</v>
      </c>
      <c r="B552" s="686" t="s">
        <v>48</v>
      </c>
      <c r="C552" s="257" t="s">
        <v>469</v>
      </c>
      <c r="D552" s="689" t="s">
        <v>512</v>
      </c>
      <c r="E552" s="116">
        <v>40</v>
      </c>
      <c r="F552" s="921"/>
      <c r="G552" s="313"/>
      <c r="H552" s="313"/>
      <c r="J552"/>
      <c r="K552"/>
      <c r="L552"/>
      <c r="M552"/>
      <c r="N552"/>
      <c r="O552"/>
    </row>
    <row r="553" spans="1:15" s="9" customFormat="1" ht="45" customHeight="1" x14ac:dyDescent="0.2">
      <c r="A553" s="116">
        <f t="shared" si="47"/>
        <v>5</v>
      </c>
      <c r="B553" s="211" t="s">
        <v>77</v>
      </c>
      <c r="C553" s="257" t="s">
        <v>469</v>
      </c>
      <c r="D553" s="215" t="s">
        <v>1450</v>
      </c>
      <c r="E553" s="180">
        <v>40</v>
      </c>
      <c r="F553" s="921"/>
      <c r="G553" s="313"/>
      <c r="H553" s="313"/>
      <c r="J553"/>
      <c r="K553"/>
      <c r="L553"/>
      <c r="M553"/>
      <c r="N553"/>
      <c r="O553"/>
    </row>
    <row r="554" spans="1:15" s="9" customFormat="1" ht="45" customHeight="1" x14ac:dyDescent="0.2">
      <c r="A554" s="116">
        <f t="shared" si="47"/>
        <v>6</v>
      </c>
      <c r="B554" s="686" t="s">
        <v>249</v>
      </c>
      <c r="C554" s="128" t="s">
        <v>471</v>
      </c>
      <c r="D554" s="117" t="s">
        <v>514</v>
      </c>
      <c r="E554" s="116">
        <v>40</v>
      </c>
      <c r="F554" s="922"/>
      <c r="G554" s="313"/>
      <c r="H554" s="313"/>
      <c r="J554"/>
      <c r="K554"/>
      <c r="L554"/>
      <c r="M554"/>
      <c r="N554"/>
      <c r="O554"/>
    </row>
    <row r="555" spans="1:15" s="9" customFormat="1" ht="45" customHeight="1" x14ac:dyDescent="0.2">
      <c r="A555" s="57" t="s">
        <v>831</v>
      </c>
      <c r="B555" s="1001" t="s">
        <v>223</v>
      </c>
      <c r="C555" s="1002"/>
      <c r="D555" s="1003"/>
      <c r="E555" s="152">
        <f t="shared" ref="E555" si="48">SUM(E556:E566)</f>
        <v>264</v>
      </c>
      <c r="F555" s="1004" t="s">
        <v>43</v>
      </c>
      <c r="G555" s="313"/>
      <c r="H555" s="313"/>
      <c r="J555"/>
      <c r="K555"/>
      <c r="L555"/>
      <c r="M555"/>
      <c r="N555"/>
      <c r="O555"/>
    </row>
    <row r="556" spans="1:15" s="9" customFormat="1" ht="45" customHeight="1" x14ac:dyDescent="0.35">
      <c r="A556" s="26">
        <v>1</v>
      </c>
      <c r="B556" s="623" t="s">
        <v>73</v>
      </c>
      <c r="C556" s="626" t="s">
        <v>1386</v>
      </c>
      <c r="D556" s="627" t="s">
        <v>1683</v>
      </c>
      <c r="E556" s="622">
        <v>24</v>
      </c>
      <c r="F556" s="1005"/>
      <c r="G556" s="313"/>
      <c r="H556" s="313"/>
      <c r="J556"/>
      <c r="K556"/>
      <c r="L556"/>
      <c r="M556"/>
      <c r="N556"/>
      <c r="O556"/>
    </row>
    <row r="557" spans="1:15" s="9" customFormat="1" ht="45" customHeight="1" x14ac:dyDescent="0.2">
      <c r="A557" s="26">
        <f>A556+1</f>
        <v>2</v>
      </c>
      <c r="B557" s="623" t="s">
        <v>48</v>
      </c>
      <c r="C557" s="626" t="s">
        <v>1386</v>
      </c>
      <c r="D557" s="824" t="s">
        <v>1683</v>
      </c>
      <c r="E557" s="622">
        <v>24</v>
      </c>
      <c r="F557" s="1005"/>
      <c r="G557" s="313"/>
      <c r="H557" s="313"/>
      <c r="J557"/>
      <c r="K557"/>
      <c r="L557"/>
      <c r="M557"/>
      <c r="N557"/>
      <c r="O557"/>
    </row>
    <row r="558" spans="1:15" s="9" customFormat="1" ht="45" customHeight="1" x14ac:dyDescent="0.2">
      <c r="A558" s="26">
        <f t="shared" ref="A558:A559" si="49">A557+1</f>
        <v>3</v>
      </c>
      <c r="B558" s="623" t="s">
        <v>243</v>
      </c>
      <c r="C558" s="626" t="s">
        <v>1386</v>
      </c>
      <c r="D558" s="622" t="s">
        <v>1684</v>
      </c>
      <c r="E558" s="622">
        <v>24</v>
      </c>
      <c r="F558" s="1005"/>
      <c r="G558" s="313"/>
      <c r="H558" s="313"/>
      <c r="J558"/>
      <c r="K558"/>
      <c r="L558"/>
      <c r="M558"/>
      <c r="N558"/>
      <c r="O558"/>
    </row>
    <row r="559" spans="1:15" s="9" customFormat="1" ht="69" customHeight="1" x14ac:dyDescent="0.2">
      <c r="A559" s="26">
        <f t="shared" si="49"/>
        <v>4</v>
      </c>
      <c r="B559" s="623" t="s">
        <v>300</v>
      </c>
      <c r="C559" s="626" t="s">
        <v>1386</v>
      </c>
      <c r="D559" s="622" t="s">
        <v>1684</v>
      </c>
      <c r="E559" s="622">
        <v>24</v>
      </c>
      <c r="F559" s="1005"/>
      <c r="G559" s="313"/>
      <c r="H559" s="313"/>
      <c r="J559"/>
      <c r="K559"/>
      <c r="L559"/>
      <c r="M559"/>
      <c r="N559"/>
      <c r="O559"/>
    </row>
    <row r="560" spans="1:15" s="9" customFormat="1" ht="45" customHeight="1" x14ac:dyDescent="0.2">
      <c r="A560" s="26">
        <f>A559+1</f>
        <v>5</v>
      </c>
      <c r="B560" s="623" t="s">
        <v>239</v>
      </c>
      <c r="C560" s="626" t="s">
        <v>1386</v>
      </c>
      <c r="D560" s="622" t="s">
        <v>1684</v>
      </c>
      <c r="E560" s="622">
        <v>24</v>
      </c>
      <c r="F560" s="927"/>
      <c r="G560" s="313"/>
      <c r="H560" s="313"/>
      <c r="J560"/>
      <c r="K560"/>
      <c r="L560"/>
      <c r="M560"/>
      <c r="N560"/>
      <c r="O560"/>
    </row>
    <row r="561" spans="1:15" s="9" customFormat="1" ht="45" customHeight="1" x14ac:dyDescent="0.2">
      <c r="A561" s="26">
        <f>A560+1</f>
        <v>6</v>
      </c>
      <c r="B561" s="623" t="s">
        <v>46</v>
      </c>
      <c r="C561" s="626" t="s">
        <v>1386</v>
      </c>
      <c r="D561" s="622" t="s">
        <v>420</v>
      </c>
      <c r="E561" s="622">
        <v>24</v>
      </c>
      <c r="F561" s="1005"/>
      <c r="G561" s="313"/>
      <c r="H561" s="313"/>
      <c r="J561"/>
      <c r="K561"/>
      <c r="L561"/>
      <c r="M561"/>
      <c r="N561"/>
      <c r="O561"/>
    </row>
    <row r="562" spans="1:15" s="9" customFormat="1" ht="45" customHeight="1" x14ac:dyDescent="0.2">
      <c r="A562" s="26">
        <f>A561+1</f>
        <v>7</v>
      </c>
      <c r="B562" s="623" t="s">
        <v>77</v>
      </c>
      <c r="C562" s="626" t="s">
        <v>1389</v>
      </c>
      <c r="D562" s="622" t="s">
        <v>1684</v>
      </c>
      <c r="E562" s="622">
        <v>24</v>
      </c>
      <c r="F562" s="1005"/>
      <c r="G562" s="313"/>
      <c r="H562" s="313"/>
      <c r="J562"/>
      <c r="K562"/>
      <c r="L562"/>
      <c r="M562"/>
      <c r="N562"/>
      <c r="O562"/>
    </row>
    <row r="563" spans="1:15" ht="45" customHeight="1" x14ac:dyDescent="0.2">
      <c r="A563" s="26">
        <f>A562+1</f>
        <v>8</v>
      </c>
      <c r="B563" s="623" t="s">
        <v>1388</v>
      </c>
      <c r="C563" s="626" t="s">
        <v>870</v>
      </c>
      <c r="D563" s="622" t="s">
        <v>1684</v>
      </c>
      <c r="E563" s="622">
        <v>24</v>
      </c>
      <c r="F563" s="927"/>
    </row>
    <row r="564" spans="1:15" ht="45" customHeight="1" x14ac:dyDescent="0.2">
      <c r="A564" s="26">
        <f t="shared" ref="A564:A566" si="50">A563+1</f>
        <v>9</v>
      </c>
      <c r="B564" s="623" t="s">
        <v>74</v>
      </c>
      <c r="C564" s="622" t="s">
        <v>479</v>
      </c>
      <c r="D564" s="622" t="s">
        <v>1684</v>
      </c>
      <c r="E564" s="622">
        <v>24</v>
      </c>
      <c r="F564" s="927"/>
    </row>
    <row r="565" spans="1:15" ht="45" customHeight="1" x14ac:dyDescent="0.2">
      <c r="A565" s="26">
        <f t="shared" si="50"/>
        <v>10</v>
      </c>
      <c r="B565" s="623" t="s">
        <v>540</v>
      </c>
      <c r="C565" s="622" t="s">
        <v>479</v>
      </c>
      <c r="D565" s="824" t="s">
        <v>1683</v>
      </c>
      <c r="E565" s="622">
        <v>24</v>
      </c>
      <c r="F565" s="927"/>
    </row>
    <row r="566" spans="1:15" ht="45" customHeight="1" x14ac:dyDescent="0.2">
      <c r="A566" s="26">
        <f t="shared" si="50"/>
        <v>11</v>
      </c>
      <c r="B566" s="623" t="s">
        <v>249</v>
      </c>
      <c r="C566" s="622" t="s">
        <v>1390</v>
      </c>
      <c r="D566" s="824" t="s">
        <v>1683</v>
      </c>
      <c r="E566" s="622">
        <v>24</v>
      </c>
      <c r="F566" s="1005"/>
    </row>
    <row r="567" spans="1:15" s="123" customFormat="1" ht="42" customHeight="1" x14ac:dyDescent="0.2">
      <c r="A567" s="57" t="s">
        <v>832</v>
      </c>
      <c r="B567" s="1001" t="s">
        <v>229</v>
      </c>
      <c r="C567" s="1002"/>
      <c r="D567" s="1003"/>
      <c r="E567" s="16">
        <f>SUM(E568:E571)</f>
        <v>140</v>
      </c>
      <c r="F567" s="1075" t="s">
        <v>219</v>
      </c>
      <c r="G567" s="313"/>
      <c r="H567" s="313"/>
      <c r="I567" s="9"/>
    </row>
    <row r="568" spans="1:15" ht="45" customHeight="1" x14ac:dyDescent="0.2">
      <c r="A568" s="26">
        <v>1</v>
      </c>
      <c r="B568" s="659" t="s">
        <v>247</v>
      </c>
      <c r="C568" s="233" t="s">
        <v>464</v>
      </c>
      <c r="D568" s="660" t="s">
        <v>1431</v>
      </c>
      <c r="E568" s="233">
        <v>20</v>
      </c>
      <c r="F568" s="1076"/>
    </row>
    <row r="569" spans="1:15" ht="46.5" x14ac:dyDescent="0.2">
      <c r="A569" s="26">
        <f>A568+1</f>
        <v>2</v>
      </c>
      <c r="B569" s="659" t="s">
        <v>306</v>
      </c>
      <c r="C569" s="233" t="s">
        <v>464</v>
      </c>
      <c r="D569" s="660" t="s">
        <v>1696</v>
      </c>
      <c r="E569" s="233">
        <v>60</v>
      </c>
      <c r="F569" s="1076"/>
    </row>
    <row r="570" spans="1:15" ht="45" customHeight="1" x14ac:dyDescent="0.2">
      <c r="A570" s="26">
        <f t="shared" ref="A570:A571" si="51">A569+1</f>
        <v>3</v>
      </c>
      <c r="B570" s="659" t="s">
        <v>248</v>
      </c>
      <c r="C570" s="94" t="s">
        <v>470</v>
      </c>
      <c r="D570" s="660" t="s">
        <v>1431</v>
      </c>
      <c r="E570" s="233">
        <v>20</v>
      </c>
      <c r="F570" s="1077"/>
    </row>
    <row r="571" spans="1:15" ht="45" customHeight="1" x14ac:dyDescent="0.2">
      <c r="A571" s="26">
        <f t="shared" si="51"/>
        <v>4</v>
      </c>
      <c r="B571" s="659" t="s">
        <v>211</v>
      </c>
      <c r="C571" s="94" t="s">
        <v>470</v>
      </c>
      <c r="D571" s="660" t="s">
        <v>1431</v>
      </c>
      <c r="E571" s="233">
        <v>40</v>
      </c>
      <c r="F571" s="1078"/>
    </row>
    <row r="572" spans="1:15" s="123" customFormat="1" ht="42" customHeight="1" x14ac:dyDescent="0.2">
      <c r="A572" s="60" t="s">
        <v>833</v>
      </c>
      <c r="B572" s="1001" t="s">
        <v>227</v>
      </c>
      <c r="C572" s="1002"/>
      <c r="D572" s="1003"/>
      <c r="E572" s="153">
        <f>SUM(E573:E579)</f>
        <v>130</v>
      </c>
      <c r="F572" s="1046" t="s">
        <v>220</v>
      </c>
      <c r="G572" s="313"/>
      <c r="H572" s="313"/>
      <c r="I572" s="9"/>
    </row>
    <row r="573" spans="1:15" ht="45" customHeight="1" x14ac:dyDescent="0.2">
      <c r="A573" s="12">
        <v>1</v>
      </c>
      <c r="B573" s="742" t="s">
        <v>73</v>
      </c>
      <c r="C573" s="180" t="s">
        <v>456</v>
      </c>
      <c r="D573" s="723" t="s">
        <v>388</v>
      </c>
      <c r="E573" s="743">
        <v>10</v>
      </c>
      <c r="F573" s="1047"/>
    </row>
    <row r="574" spans="1:15" ht="45" customHeight="1" x14ac:dyDescent="0.2">
      <c r="A574" s="12">
        <f>A573+1</f>
        <v>2</v>
      </c>
      <c r="B574" s="742" t="s">
        <v>274</v>
      </c>
      <c r="C574" s="122" t="s">
        <v>457</v>
      </c>
      <c r="D574" s="723" t="s">
        <v>388</v>
      </c>
      <c r="E574" s="743">
        <v>20</v>
      </c>
      <c r="F574" s="1047"/>
    </row>
    <row r="575" spans="1:15" ht="45" customHeight="1" x14ac:dyDescent="0.2">
      <c r="A575" s="12">
        <f t="shared" ref="A575:A579" si="52">A574+1</f>
        <v>3</v>
      </c>
      <c r="B575" s="742" t="s">
        <v>48</v>
      </c>
      <c r="C575" s="122" t="s">
        <v>459</v>
      </c>
      <c r="D575" s="723" t="s">
        <v>388</v>
      </c>
      <c r="E575" s="743">
        <v>20</v>
      </c>
      <c r="F575" s="1047"/>
    </row>
    <row r="576" spans="1:15" ht="45" customHeight="1" x14ac:dyDescent="0.2">
      <c r="A576" s="12">
        <f t="shared" si="52"/>
        <v>4</v>
      </c>
      <c r="B576" s="742" t="s">
        <v>49</v>
      </c>
      <c r="C576" s="122" t="s">
        <v>459</v>
      </c>
      <c r="D576" s="723" t="s">
        <v>388</v>
      </c>
      <c r="E576" s="743">
        <v>20</v>
      </c>
      <c r="F576" s="1047"/>
    </row>
    <row r="577" spans="1:9" ht="45" customHeight="1" x14ac:dyDescent="0.2">
      <c r="A577" s="12">
        <f t="shared" si="52"/>
        <v>5</v>
      </c>
      <c r="B577" s="742" t="s">
        <v>53</v>
      </c>
      <c r="C577" s="189" t="s">
        <v>462</v>
      </c>
      <c r="D577" s="723" t="s">
        <v>388</v>
      </c>
      <c r="E577" s="743">
        <v>20</v>
      </c>
      <c r="F577" s="1047"/>
    </row>
    <row r="578" spans="1:9" ht="45" customHeight="1" x14ac:dyDescent="0.2">
      <c r="A578" s="12">
        <f t="shared" si="52"/>
        <v>6</v>
      </c>
      <c r="B578" s="742" t="s">
        <v>74</v>
      </c>
      <c r="C578" s="257" t="s">
        <v>469</v>
      </c>
      <c r="D578" s="723" t="s">
        <v>388</v>
      </c>
      <c r="E578" s="743">
        <v>20</v>
      </c>
      <c r="F578" s="1047"/>
    </row>
    <row r="579" spans="1:9" ht="45" customHeight="1" x14ac:dyDescent="0.2">
      <c r="A579" s="12">
        <f t="shared" si="52"/>
        <v>7</v>
      </c>
      <c r="B579" s="742" t="s">
        <v>309</v>
      </c>
      <c r="C579" s="94" t="s">
        <v>470</v>
      </c>
      <c r="D579" s="723" t="s">
        <v>388</v>
      </c>
      <c r="E579" s="743">
        <v>20</v>
      </c>
      <c r="F579" s="1048"/>
    </row>
    <row r="580" spans="1:9" ht="37.5" customHeight="1" x14ac:dyDescent="0.2">
      <c r="A580" s="59" t="s">
        <v>834</v>
      </c>
      <c r="B580" s="1063" t="s">
        <v>214</v>
      </c>
      <c r="C580" s="1064"/>
      <c r="D580" s="1065"/>
      <c r="E580" s="155">
        <f>SUM(E581:E584)</f>
        <v>190</v>
      </c>
      <c r="F580" s="1066" t="s">
        <v>846</v>
      </c>
    </row>
    <row r="581" spans="1:9" ht="46.5" x14ac:dyDescent="0.2">
      <c r="A581" s="83" t="s">
        <v>264</v>
      </c>
      <c r="B581" s="412" t="s">
        <v>586</v>
      </c>
      <c r="C581" s="178" t="s">
        <v>1098</v>
      </c>
      <c r="D581" s="178" t="s">
        <v>394</v>
      </c>
      <c r="E581" s="178">
        <v>30</v>
      </c>
      <c r="F581" s="1067"/>
    </row>
    <row r="582" spans="1:9" ht="40.5" x14ac:dyDescent="0.2">
      <c r="A582" s="18">
        <f>A581+1</f>
        <v>2</v>
      </c>
      <c r="B582" s="408" t="s">
        <v>239</v>
      </c>
      <c r="C582" s="237" t="s">
        <v>1099</v>
      </c>
      <c r="D582" s="422" t="s">
        <v>583</v>
      </c>
      <c r="E582" s="237">
        <v>70</v>
      </c>
      <c r="F582" s="1068"/>
    </row>
    <row r="583" spans="1:9" ht="43.5" customHeight="1" x14ac:dyDescent="0.2">
      <c r="A583" s="18">
        <f>A582+1</f>
        <v>3</v>
      </c>
      <c r="B583" s="408" t="s">
        <v>256</v>
      </c>
      <c r="C583" s="237" t="s">
        <v>1100</v>
      </c>
      <c r="D583" s="185" t="s">
        <v>416</v>
      </c>
      <c r="E583" s="237">
        <v>40</v>
      </c>
      <c r="F583" s="1068"/>
    </row>
    <row r="584" spans="1:9" ht="46.5" x14ac:dyDescent="0.2">
      <c r="A584" s="18">
        <f>A583+1</f>
        <v>4</v>
      </c>
      <c r="B584" s="408" t="s">
        <v>77</v>
      </c>
      <c r="C584" s="237" t="s">
        <v>1101</v>
      </c>
      <c r="D584" s="237" t="s">
        <v>1102</v>
      </c>
      <c r="E584" s="237">
        <v>50</v>
      </c>
      <c r="F584" s="1067"/>
    </row>
    <row r="585" spans="1:9" s="23" customFormat="1" ht="40.5" customHeight="1" x14ac:dyDescent="0.2">
      <c r="A585" s="59" t="s">
        <v>564</v>
      </c>
      <c r="B585" s="1007" t="s">
        <v>799</v>
      </c>
      <c r="C585" s="1008"/>
      <c r="D585" s="1009"/>
      <c r="E585" s="99">
        <f>SUM(E586:E595)</f>
        <v>585</v>
      </c>
      <c r="F585" s="1069" t="s">
        <v>846</v>
      </c>
      <c r="G585" s="313"/>
      <c r="H585" s="313"/>
      <c r="I585" s="280"/>
    </row>
    <row r="586" spans="1:9" s="23" customFormat="1" ht="75" x14ac:dyDescent="0.2">
      <c r="A586" s="18">
        <v>1</v>
      </c>
      <c r="B586" s="413" t="s">
        <v>367</v>
      </c>
      <c r="C586" s="414" t="s">
        <v>1103</v>
      </c>
      <c r="D586" s="411" t="s">
        <v>415</v>
      </c>
      <c r="E586" s="180">
        <v>45</v>
      </c>
      <c r="F586" s="1070"/>
      <c r="G586" s="313"/>
      <c r="H586" s="313"/>
      <c r="I586" s="280"/>
    </row>
    <row r="587" spans="1:9" s="23" customFormat="1" ht="75" x14ac:dyDescent="0.2">
      <c r="A587" s="18">
        <f>A586+1</f>
        <v>2</v>
      </c>
      <c r="B587" s="413" t="s">
        <v>368</v>
      </c>
      <c r="C587" s="414" t="s">
        <v>1104</v>
      </c>
      <c r="D587" s="411" t="s">
        <v>415</v>
      </c>
      <c r="E587" s="180">
        <v>60</v>
      </c>
      <c r="F587" s="1070"/>
      <c r="G587" s="313"/>
      <c r="H587" s="313"/>
      <c r="I587" s="280"/>
    </row>
    <row r="588" spans="1:9" s="23" customFormat="1" ht="40.5" x14ac:dyDescent="0.2">
      <c r="A588" s="18">
        <f t="shared" ref="A588:A589" si="53">A587+1</f>
        <v>3</v>
      </c>
      <c r="B588" s="413" t="s">
        <v>48</v>
      </c>
      <c r="C588" s="415" t="s">
        <v>1090</v>
      </c>
      <c r="D588" s="416" t="s">
        <v>412</v>
      </c>
      <c r="E588" s="180">
        <v>60</v>
      </c>
      <c r="F588" s="1071"/>
      <c r="G588" s="313"/>
      <c r="H588" s="313"/>
      <c r="I588" s="280"/>
    </row>
    <row r="589" spans="1:9" s="23" customFormat="1" ht="45" customHeight="1" x14ac:dyDescent="0.2">
      <c r="A589" s="18">
        <f t="shared" si="53"/>
        <v>4</v>
      </c>
      <c r="B589" s="413" t="s">
        <v>369</v>
      </c>
      <c r="C589" s="415" t="s">
        <v>1105</v>
      </c>
      <c r="D589" s="416" t="s">
        <v>1106</v>
      </c>
      <c r="E589" s="180">
        <v>100</v>
      </c>
      <c r="F589" s="1070"/>
      <c r="G589" s="313"/>
      <c r="H589" s="313"/>
      <c r="I589" s="280"/>
    </row>
    <row r="590" spans="1:9" s="23" customFormat="1" ht="45" customHeight="1" x14ac:dyDescent="0.2">
      <c r="A590" s="18">
        <f>A589+1</f>
        <v>5</v>
      </c>
      <c r="B590" s="413" t="s">
        <v>300</v>
      </c>
      <c r="C590" s="415" t="s">
        <v>1209</v>
      </c>
      <c r="D590" s="423" t="s">
        <v>845</v>
      </c>
      <c r="E590" s="180">
        <v>40</v>
      </c>
      <c r="F590" s="1071"/>
      <c r="G590" s="313"/>
      <c r="H590" s="313"/>
      <c r="I590" s="280"/>
    </row>
    <row r="591" spans="1:9" ht="45" customHeight="1" x14ac:dyDescent="0.2">
      <c r="A591" s="18">
        <f t="shared" ref="A591:A595" si="54">A590+1</f>
        <v>6</v>
      </c>
      <c r="B591" s="413" t="s">
        <v>359</v>
      </c>
      <c r="C591" s="415" t="s">
        <v>1045</v>
      </c>
      <c r="D591" s="424" t="s">
        <v>420</v>
      </c>
      <c r="E591" s="180">
        <v>60</v>
      </c>
      <c r="F591" s="1070"/>
    </row>
    <row r="592" spans="1:9" ht="45" customHeight="1" x14ac:dyDescent="0.2">
      <c r="A592" s="18">
        <f t="shared" si="54"/>
        <v>7</v>
      </c>
      <c r="B592" s="413" t="s">
        <v>309</v>
      </c>
      <c r="C592" s="415" t="s">
        <v>1107</v>
      </c>
      <c r="D592" s="424" t="s">
        <v>416</v>
      </c>
      <c r="E592" s="180">
        <v>60</v>
      </c>
      <c r="F592" s="1070"/>
    </row>
    <row r="593" spans="1:15" ht="45" customHeight="1" x14ac:dyDescent="0.2">
      <c r="A593" s="18">
        <f t="shared" si="54"/>
        <v>8</v>
      </c>
      <c r="B593" s="413" t="s">
        <v>587</v>
      </c>
      <c r="C593" s="415" t="s">
        <v>1108</v>
      </c>
      <c r="D593" s="424" t="s">
        <v>416</v>
      </c>
      <c r="E593" s="180">
        <v>60</v>
      </c>
      <c r="F593" s="1070"/>
    </row>
    <row r="594" spans="1:15" ht="45" customHeight="1" x14ac:dyDescent="0.2">
      <c r="A594" s="18">
        <f t="shared" si="54"/>
        <v>9</v>
      </c>
      <c r="B594" s="413" t="s">
        <v>1112</v>
      </c>
      <c r="C594" s="414" t="s">
        <v>388</v>
      </c>
      <c r="D594" s="424" t="s">
        <v>420</v>
      </c>
      <c r="E594" s="180">
        <v>30</v>
      </c>
      <c r="F594" s="1071"/>
    </row>
    <row r="595" spans="1:15" ht="45" customHeight="1" x14ac:dyDescent="0.2">
      <c r="A595" s="18">
        <f t="shared" si="54"/>
        <v>10</v>
      </c>
      <c r="B595" s="417" t="s">
        <v>588</v>
      </c>
      <c r="C595" s="415" t="s">
        <v>1083</v>
      </c>
      <c r="D595" s="420" t="s">
        <v>589</v>
      </c>
      <c r="E595" s="180">
        <v>70</v>
      </c>
      <c r="F595" s="1070"/>
    </row>
    <row r="596" spans="1:15" ht="57" customHeight="1" x14ac:dyDescent="0.2">
      <c r="A596" s="59" t="s">
        <v>31</v>
      </c>
      <c r="B596" s="251" t="s">
        <v>802</v>
      </c>
      <c r="C596" s="252" t="s">
        <v>1109</v>
      </c>
      <c r="D596" s="286" t="s">
        <v>1106</v>
      </c>
      <c r="E596" s="81">
        <v>40</v>
      </c>
      <c r="F596" s="1083" t="s">
        <v>847</v>
      </c>
    </row>
    <row r="597" spans="1:15" ht="57" customHeight="1" x14ac:dyDescent="0.2">
      <c r="A597" s="388" t="s">
        <v>35</v>
      </c>
      <c r="B597" s="251" t="s">
        <v>1113</v>
      </c>
      <c r="C597" s="252" t="s">
        <v>1110</v>
      </c>
      <c r="D597" s="273" t="s">
        <v>417</v>
      </c>
      <c r="E597" s="268">
        <v>40</v>
      </c>
      <c r="F597" s="1084"/>
    </row>
    <row r="598" spans="1:15" ht="57" customHeight="1" x14ac:dyDescent="0.2">
      <c r="A598" s="388" t="s">
        <v>1647</v>
      </c>
      <c r="B598" s="251" t="s">
        <v>1114</v>
      </c>
      <c r="C598" s="419" t="s">
        <v>1095</v>
      </c>
      <c r="D598" s="418" t="s">
        <v>583</v>
      </c>
      <c r="E598" s="268">
        <v>42</v>
      </c>
      <c r="F598" s="1085"/>
    </row>
    <row r="599" spans="1:15" ht="48.75" customHeight="1" x14ac:dyDescent="0.2">
      <c r="A599" s="61" t="s">
        <v>36</v>
      </c>
      <c r="B599" s="1072" t="s">
        <v>278</v>
      </c>
      <c r="C599" s="1073"/>
      <c r="D599" s="1074"/>
      <c r="E599" s="96">
        <f>SUM(E600:E612)</f>
        <v>3060</v>
      </c>
      <c r="F599" s="931" t="s">
        <v>219</v>
      </c>
    </row>
    <row r="600" spans="1:15" s="9" customFormat="1" ht="45" customHeight="1" x14ac:dyDescent="0.2">
      <c r="A600" s="18">
        <v>1</v>
      </c>
      <c r="B600" s="120" t="s">
        <v>1432</v>
      </c>
      <c r="C600" s="180" t="s">
        <v>456</v>
      </c>
      <c r="D600" s="233" t="s">
        <v>566</v>
      </c>
      <c r="E600" s="233">
        <v>250</v>
      </c>
      <c r="F600" s="932"/>
      <c r="G600" s="313"/>
      <c r="H600" s="313"/>
      <c r="J600"/>
      <c r="K600"/>
      <c r="L600"/>
      <c r="M600"/>
      <c r="N600"/>
      <c r="O600"/>
    </row>
    <row r="601" spans="1:15" s="9" customFormat="1" ht="45" customHeight="1" x14ac:dyDescent="0.2">
      <c r="A601" s="18">
        <f>A600+1</f>
        <v>2</v>
      </c>
      <c r="B601" s="120" t="s">
        <v>56</v>
      </c>
      <c r="C601" s="122" t="s">
        <v>459</v>
      </c>
      <c r="D601" s="233" t="s">
        <v>420</v>
      </c>
      <c r="E601" s="233">
        <v>250</v>
      </c>
      <c r="F601" s="932"/>
      <c r="G601" s="313"/>
      <c r="H601" s="313"/>
      <c r="J601"/>
      <c r="K601"/>
      <c r="L601"/>
      <c r="M601"/>
      <c r="N601"/>
      <c r="O601"/>
    </row>
    <row r="602" spans="1:15" s="9" customFormat="1" ht="45" customHeight="1" x14ac:dyDescent="0.2">
      <c r="A602" s="18">
        <f t="shared" ref="A602:A612" si="55">A601+1</f>
        <v>3</v>
      </c>
      <c r="B602" s="120" t="s">
        <v>57</v>
      </c>
      <c r="C602" s="122" t="s">
        <v>459</v>
      </c>
      <c r="D602" s="233" t="s">
        <v>420</v>
      </c>
      <c r="E602" s="233">
        <v>200</v>
      </c>
      <c r="F602" s="932"/>
      <c r="G602" s="313"/>
      <c r="H602" s="313"/>
      <c r="J602"/>
      <c r="K602"/>
      <c r="L602"/>
      <c r="M602"/>
      <c r="N602"/>
      <c r="O602"/>
    </row>
    <row r="603" spans="1:15" s="9" customFormat="1" ht="45" customHeight="1" x14ac:dyDescent="0.2">
      <c r="A603" s="18">
        <f t="shared" si="55"/>
        <v>4</v>
      </c>
      <c r="B603" s="120" t="s">
        <v>302</v>
      </c>
      <c r="C603" s="189" t="s">
        <v>462</v>
      </c>
      <c r="D603" s="233" t="s">
        <v>420</v>
      </c>
      <c r="E603" s="233">
        <v>180</v>
      </c>
      <c r="F603" s="932"/>
      <c r="G603" s="313"/>
      <c r="H603" s="313"/>
      <c r="J603"/>
      <c r="K603"/>
      <c r="L603"/>
      <c r="M603"/>
      <c r="N603"/>
      <c r="O603"/>
    </row>
    <row r="604" spans="1:15" s="9" customFormat="1" ht="45" customHeight="1" x14ac:dyDescent="0.2">
      <c r="A604" s="18">
        <f>A603+1</f>
        <v>5</v>
      </c>
      <c r="B604" s="661" t="s">
        <v>1434</v>
      </c>
      <c r="C604" s="622" t="s">
        <v>1433</v>
      </c>
      <c r="D604" s="622" t="s">
        <v>566</v>
      </c>
      <c r="E604" s="622">
        <v>300</v>
      </c>
      <c r="F604" s="933"/>
      <c r="G604" s="313"/>
      <c r="H604" s="313"/>
      <c r="J604"/>
      <c r="K604"/>
      <c r="L604"/>
      <c r="M604"/>
      <c r="N604"/>
      <c r="O604"/>
    </row>
    <row r="605" spans="1:15" s="9" customFormat="1" ht="45" customHeight="1" x14ac:dyDescent="0.2">
      <c r="A605" s="18">
        <f>A604+1</f>
        <v>6</v>
      </c>
      <c r="B605" s="661" t="s">
        <v>1435</v>
      </c>
      <c r="C605" s="622" t="s">
        <v>1433</v>
      </c>
      <c r="D605" s="622" t="s">
        <v>566</v>
      </c>
      <c r="E605" s="622">
        <v>300</v>
      </c>
      <c r="F605" s="933"/>
      <c r="G605" s="313"/>
      <c r="H605" s="313"/>
      <c r="J605"/>
      <c r="K605"/>
      <c r="L605"/>
      <c r="M605"/>
      <c r="N605"/>
      <c r="O605"/>
    </row>
    <row r="606" spans="1:15" s="9" customFormat="1" ht="45" customHeight="1" x14ac:dyDescent="0.2">
      <c r="A606" s="18">
        <f t="shared" ref="A606:A610" si="56">A605+1</f>
        <v>7</v>
      </c>
      <c r="B606" s="661" t="s">
        <v>1436</v>
      </c>
      <c r="C606" s="622" t="s">
        <v>1433</v>
      </c>
      <c r="D606" s="622" t="s">
        <v>566</v>
      </c>
      <c r="E606" s="622">
        <v>300</v>
      </c>
      <c r="F606" s="933"/>
      <c r="G606" s="313"/>
      <c r="H606" s="313"/>
      <c r="J606"/>
      <c r="K606"/>
      <c r="L606"/>
      <c r="M606"/>
      <c r="N606"/>
      <c r="O606"/>
    </row>
    <row r="607" spans="1:15" s="9" customFormat="1" ht="45" customHeight="1" x14ac:dyDescent="0.2">
      <c r="A607" s="18">
        <f t="shared" si="56"/>
        <v>8</v>
      </c>
      <c r="B607" s="120" t="s">
        <v>237</v>
      </c>
      <c r="C607" s="189" t="s">
        <v>462</v>
      </c>
      <c r="D607" s="622" t="s">
        <v>566</v>
      </c>
      <c r="E607" s="233">
        <v>100</v>
      </c>
      <c r="F607" s="933"/>
      <c r="G607" s="313"/>
      <c r="H607" s="313"/>
      <c r="J607"/>
      <c r="K607"/>
      <c r="L607"/>
      <c r="M607"/>
      <c r="N607"/>
      <c r="O607"/>
    </row>
    <row r="608" spans="1:15" s="9" customFormat="1" ht="45" customHeight="1" x14ac:dyDescent="0.2">
      <c r="A608" s="18">
        <f t="shared" si="56"/>
        <v>9</v>
      </c>
      <c r="B608" s="120" t="s">
        <v>58</v>
      </c>
      <c r="C608" s="257" t="s">
        <v>469</v>
      </c>
      <c r="D608" s="233" t="s">
        <v>420</v>
      </c>
      <c r="E608" s="233">
        <v>250</v>
      </c>
      <c r="F608" s="933"/>
      <c r="G608" s="313"/>
      <c r="H608" s="313"/>
      <c r="J608"/>
      <c r="K608"/>
      <c r="L608"/>
      <c r="M608"/>
      <c r="N608"/>
      <c r="O608"/>
    </row>
    <row r="609" spans="1:15" s="9" customFormat="1" ht="45" customHeight="1" x14ac:dyDescent="0.2">
      <c r="A609" s="18">
        <f t="shared" si="56"/>
        <v>10</v>
      </c>
      <c r="B609" s="120" t="s">
        <v>606</v>
      </c>
      <c r="C609" s="94" t="s">
        <v>470</v>
      </c>
      <c r="D609" s="233" t="s">
        <v>420</v>
      </c>
      <c r="E609" s="233">
        <v>180</v>
      </c>
      <c r="F609" s="932"/>
      <c r="G609" s="313"/>
      <c r="H609" s="313"/>
      <c r="J609"/>
      <c r="K609"/>
      <c r="L609"/>
      <c r="M609"/>
      <c r="N609"/>
      <c r="O609"/>
    </row>
    <row r="610" spans="1:15" s="9" customFormat="1" ht="45" customHeight="1" x14ac:dyDescent="0.2">
      <c r="A610" s="18">
        <f t="shared" si="56"/>
        <v>11</v>
      </c>
      <c r="B610" s="120" t="s">
        <v>607</v>
      </c>
      <c r="C610" s="94" t="s">
        <v>470</v>
      </c>
      <c r="D610" s="233" t="s">
        <v>420</v>
      </c>
      <c r="E610" s="233">
        <v>250</v>
      </c>
      <c r="F610" s="932"/>
      <c r="G610" s="313"/>
      <c r="H610" s="313"/>
      <c r="J610"/>
      <c r="K610"/>
      <c r="L610"/>
      <c r="M610"/>
      <c r="N610"/>
      <c r="O610"/>
    </row>
    <row r="611" spans="1:15" s="9" customFormat="1" ht="45" customHeight="1" x14ac:dyDescent="0.2">
      <c r="A611" s="18">
        <f>A610+1</f>
        <v>12</v>
      </c>
      <c r="B611" s="120" t="s">
        <v>60</v>
      </c>
      <c r="C611" s="94" t="s">
        <v>470</v>
      </c>
      <c r="D611" s="233" t="s">
        <v>420</v>
      </c>
      <c r="E611" s="233">
        <v>250</v>
      </c>
      <c r="F611" s="932"/>
      <c r="G611" s="313"/>
      <c r="H611" s="313"/>
      <c r="J611"/>
      <c r="K611"/>
      <c r="L611"/>
      <c r="M611"/>
      <c r="N611"/>
      <c r="O611"/>
    </row>
    <row r="612" spans="1:15" s="9" customFormat="1" ht="45" customHeight="1" x14ac:dyDescent="0.2">
      <c r="A612" s="18">
        <f t="shared" si="55"/>
        <v>13</v>
      </c>
      <c r="B612" s="120" t="s">
        <v>61</v>
      </c>
      <c r="C612" s="94" t="s">
        <v>470</v>
      </c>
      <c r="D612" s="233" t="s">
        <v>420</v>
      </c>
      <c r="E612" s="233">
        <v>250</v>
      </c>
      <c r="F612" s="932"/>
      <c r="G612" s="313"/>
      <c r="H612" s="313"/>
      <c r="J612"/>
      <c r="K612"/>
      <c r="L612"/>
      <c r="M612"/>
      <c r="N612"/>
      <c r="O612"/>
    </row>
    <row r="613" spans="1:15" s="9" customFormat="1" ht="45" customHeight="1" x14ac:dyDescent="0.2">
      <c r="A613" s="332" t="s">
        <v>37</v>
      </c>
      <c r="B613" s="1072" t="s">
        <v>312</v>
      </c>
      <c r="C613" s="1073"/>
      <c r="D613" s="1074"/>
      <c r="E613" s="96">
        <f>SUM(E614:E622)</f>
        <v>850</v>
      </c>
      <c r="F613" s="1086" t="s">
        <v>220</v>
      </c>
      <c r="G613" s="313"/>
      <c r="H613" s="313"/>
      <c r="J613"/>
      <c r="K613"/>
      <c r="L613"/>
      <c r="M613"/>
      <c r="N613"/>
      <c r="O613"/>
    </row>
    <row r="614" spans="1:15" s="9" customFormat="1" ht="45" customHeight="1" x14ac:dyDescent="0.2">
      <c r="A614" s="258">
        <v>1</v>
      </c>
      <c r="B614" s="742" t="s">
        <v>272</v>
      </c>
      <c r="C614" s="180" t="s">
        <v>483</v>
      </c>
      <c r="D614" s="723" t="s">
        <v>388</v>
      </c>
      <c r="E614" s="743">
        <v>100</v>
      </c>
      <c r="F614" s="1087"/>
      <c r="G614" s="313"/>
      <c r="H614" s="313"/>
      <c r="J614"/>
      <c r="K614"/>
      <c r="L614"/>
      <c r="M614"/>
      <c r="N614"/>
      <c r="O614"/>
    </row>
    <row r="615" spans="1:15" s="9" customFormat="1" ht="45" customHeight="1" x14ac:dyDescent="0.2">
      <c r="A615" s="258">
        <f>A614+1</f>
        <v>2</v>
      </c>
      <c r="B615" s="742" t="s">
        <v>515</v>
      </c>
      <c r="C615" s="401" t="s">
        <v>869</v>
      </c>
      <c r="D615" s="723" t="s">
        <v>388</v>
      </c>
      <c r="E615" s="743">
        <v>100</v>
      </c>
      <c r="F615" s="1087"/>
      <c r="G615" s="313"/>
      <c r="H615" s="313"/>
      <c r="J615"/>
      <c r="K615"/>
      <c r="L615"/>
      <c r="M615"/>
      <c r="N615"/>
      <c r="O615"/>
    </row>
    <row r="616" spans="1:15" s="9" customFormat="1" ht="45" customHeight="1" x14ac:dyDescent="0.2">
      <c r="A616" s="258">
        <f t="shared" ref="A616:A622" si="57">A615+1</f>
        <v>3</v>
      </c>
      <c r="B616" s="742" t="s">
        <v>273</v>
      </c>
      <c r="C616" s="366" t="s">
        <v>866</v>
      </c>
      <c r="D616" s="723" t="s">
        <v>388</v>
      </c>
      <c r="E616" s="743">
        <v>100</v>
      </c>
      <c r="F616" s="1088"/>
      <c r="G616" s="313"/>
      <c r="H616" s="313"/>
      <c r="J616"/>
      <c r="K616"/>
      <c r="L616"/>
      <c r="M616"/>
      <c r="N616"/>
      <c r="O616"/>
    </row>
    <row r="617" spans="1:15" s="9" customFormat="1" ht="45" customHeight="1" x14ac:dyDescent="0.2">
      <c r="A617" s="258">
        <f t="shared" si="57"/>
        <v>4</v>
      </c>
      <c r="B617" s="742" t="s">
        <v>70</v>
      </c>
      <c r="C617" s="366" t="s">
        <v>866</v>
      </c>
      <c r="D617" s="723" t="s">
        <v>388</v>
      </c>
      <c r="E617" s="743">
        <v>80</v>
      </c>
      <c r="F617" s="1088"/>
      <c r="G617" s="313"/>
      <c r="H617" s="313"/>
      <c r="J617"/>
      <c r="K617"/>
      <c r="L617"/>
      <c r="M617"/>
      <c r="N617"/>
      <c r="O617"/>
    </row>
    <row r="618" spans="1:15" s="9" customFormat="1" ht="45" customHeight="1" x14ac:dyDescent="0.2">
      <c r="A618" s="258">
        <f t="shared" si="57"/>
        <v>5</v>
      </c>
      <c r="B618" s="742" t="s">
        <v>602</v>
      </c>
      <c r="C618" s="401" t="s">
        <v>875</v>
      </c>
      <c r="D618" s="723" t="s">
        <v>388</v>
      </c>
      <c r="E618" s="743">
        <v>100</v>
      </c>
      <c r="F618" s="1088"/>
      <c r="G618" s="313"/>
      <c r="H618" s="313"/>
      <c r="J618"/>
      <c r="K618"/>
      <c r="L618"/>
      <c r="M618"/>
      <c r="N618"/>
      <c r="O618"/>
    </row>
    <row r="619" spans="1:15" s="9" customFormat="1" ht="45" customHeight="1" x14ac:dyDescent="0.2">
      <c r="A619" s="258">
        <f t="shared" si="57"/>
        <v>6</v>
      </c>
      <c r="B619" s="742" t="s">
        <v>271</v>
      </c>
      <c r="C619" s="401" t="s">
        <v>875</v>
      </c>
      <c r="D619" s="723" t="s">
        <v>388</v>
      </c>
      <c r="E619" s="743">
        <v>70</v>
      </c>
      <c r="F619" s="1087"/>
      <c r="G619" s="313"/>
      <c r="H619" s="313"/>
      <c r="J619"/>
      <c r="K619"/>
      <c r="L619"/>
      <c r="M619"/>
      <c r="N619"/>
      <c r="O619"/>
    </row>
    <row r="620" spans="1:15" s="9" customFormat="1" ht="45" customHeight="1" x14ac:dyDescent="0.2">
      <c r="A620" s="258">
        <f t="shared" si="57"/>
        <v>7</v>
      </c>
      <c r="B620" s="742" t="s">
        <v>603</v>
      </c>
      <c r="C620" s="94" t="s">
        <v>470</v>
      </c>
      <c r="D620" s="723" t="s">
        <v>388</v>
      </c>
      <c r="E620" s="743">
        <v>100</v>
      </c>
      <c r="F620" s="1087"/>
      <c r="G620" s="313"/>
      <c r="H620" s="313"/>
      <c r="J620"/>
      <c r="K620"/>
      <c r="L620"/>
      <c r="M620"/>
      <c r="N620"/>
      <c r="O620"/>
    </row>
    <row r="621" spans="1:15" s="9" customFormat="1" ht="45" customHeight="1" x14ac:dyDescent="0.2">
      <c r="A621" s="258">
        <f t="shared" si="57"/>
        <v>8</v>
      </c>
      <c r="B621" s="742" t="s">
        <v>257</v>
      </c>
      <c r="C621" s="178" t="s">
        <v>873</v>
      </c>
      <c r="D621" s="723" t="s">
        <v>388</v>
      </c>
      <c r="E621" s="743">
        <v>100</v>
      </c>
      <c r="F621" s="1087"/>
      <c r="G621" s="313"/>
      <c r="H621" s="313"/>
      <c r="J621"/>
      <c r="K621"/>
      <c r="L621"/>
      <c r="M621"/>
      <c r="N621"/>
      <c r="O621"/>
    </row>
    <row r="622" spans="1:15" ht="45" customHeight="1" x14ac:dyDescent="0.2">
      <c r="A622" s="258">
        <f t="shared" si="57"/>
        <v>9</v>
      </c>
      <c r="B622" s="742" t="s">
        <v>68</v>
      </c>
      <c r="C622" s="178" t="s">
        <v>873</v>
      </c>
      <c r="D622" s="723" t="s">
        <v>388</v>
      </c>
      <c r="E622" s="743">
        <v>100</v>
      </c>
      <c r="F622" s="1087"/>
    </row>
    <row r="623" spans="1:15" ht="48" customHeight="1" x14ac:dyDescent="0.2">
      <c r="A623" s="59" t="s">
        <v>38</v>
      </c>
      <c r="B623" s="1055" t="s">
        <v>245</v>
      </c>
      <c r="C623" s="1056"/>
      <c r="D623" s="1057"/>
      <c r="E623" s="124">
        <f>SUM(E624:E634)</f>
        <v>3090</v>
      </c>
      <c r="F623" s="931" t="s">
        <v>219</v>
      </c>
    </row>
    <row r="624" spans="1:15" ht="45" customHeight="1" x14ac:dyDescent="0.2">
      <c r="A624" s="18">
        <v>1</v>
      </c>
      <c r="B624" s="505" t="s">
        <v>1440</v>
      </c>
      <c r="C624" s="122" t="s">
        <v>457</v>
      </c>
      <c r="D624" s="233" t="s">
        <v>1106</v>
      </c>
      <c r="E624" s="233">
        <v>500</v>
      </c>
      <c r="F624" s="932"/>
    </row>
    <row r="625" spans="1:9" ht="45" customHeight="1" x14ac:dyDescent="0.2">
      <c r="A625" s="18">
        <f>A624+1</f>
        <v>2</v>
      </c>
      <c r="B625" s="505" t="s">
        <v>360</v>
      </c>
      <c r="C625" s="122" t="s">
        <v>459</v>
      </c>
      <c r="D625" s="233" t="s">
        <v>498</v>
      </c>
      <c r="E625" s="233">
        <v>600</v>
      </c>
      <c r="F625" s="933"/>
    </row>
    <row r="626" spans="1:9" ht="45" customHeight="1" x14ac:dyDescent="0.2">
      <c r="A626" s="18">
        <f t="shared" ref="A626:A634" si="58">A625+1</f>
        <v>3</v>
      </c>
      <c r="B626" s="120" t="s">
        <v>361</v>
      </c>
      <c r="C626" s="122" t="s">
        <v>459</v>
      </c>
      <c r="D626" s="233" t="s">
        <v>499</v>
      </c>
      <c r="E626" s="243">
        <v>300</v>
      </c>
      <c r="F626" s="933"/>
    </row>
    <row r="627" spans="1:9" ht="45" customHeight="1" x14ac:dyDescent="0.2">
      <c r="A627" s="18">
        <f t="shared" si="58"/>
        <v>4</v>
      </c>
      <c r="B627" s="120" t="s">
        <v>1438</v>
      </c>
      <c r="C627" s="122" t="s">
        <v>459</v>
      </c>
      <c r="D627" s="656" t="s">
        <v>412</v>
      </c>
      <c r="E627" s="243">
        <v>180</v>
      </c>
      <c r="F627" s="933"/>
    </row>
    <row r="628" spans="1:9" ht="45" customHeight="1" x14ac:dyDescent="0.2">
      <c r="A628" s="18">
        <f t="shared" si="58"/>
        <v>5</v>
      </c>
      <c r="B628" s="654" t="s">
        <v>609</v>
      </c>
      <c r="C628" s="189" t="s">
        <v>462</v>
      </c>
      <c r="D628" s="658" t="s">
        <v>1709</v>
      </c>
      <c r="E628" s="233">
        <v>150</v>
      </c>
      <c r="F628" s="932"/>
    </row>
    <row r="629" spans="1:9" ht="45" customHeight="1" x14ac:dyDescent="0.2">
      <c r="A629" s="18">
        <f t="shared" si="58"/>
        <v>6</v>
      </c>
      <c r="B629" s="120" t="s">
        <v>1437</v>
      </c>
      <c r="C629" s="233" t="s">
        <v>464</v>
      </c>
      <c r="D629" s="662" t="s">
        <v>583</v>
      </c>
      <c r="E629" s="233">
        <v>180</v>
      </c>
      <c r="F629" s="932"/>
    </row>
    <row r="630" spans="1:9" ht="45" customHeight="1" x14ac:dyDescent="0.2">
      <c r="A630" s="18">
        <f t="shared" si="58"/>
        <v>7</v>
      </c>
      <c r="B630" s="657" t="s">
        <v>54</v>
      </c>
      <c r="C630" s="233" t="s">
        <v>3</v>
      </c>
      <c r="D630" s="656" t="s">
        <v>388</v>
      </c>
      <c r="E630" s="658">
        <v>200</v>
      </c>
      <c r="F630" s="932"/>
    </row>
    <row r="631" spans="1:9" ht="45" customHeight="1" x14ac:dyDescent="0.2">
      <c r="A631" s="18">
        <f t="shared" si="58"/>
        <v>8</v>
      </c>
      <c r="B631" s="120" t="s">
        <v>362</v>
      </c>
      <c r="C631" s="94" t="s">
        <v>470</v>
      </c>
      <c r="D631" s="233" t="s">
        <v>1710</v>
      </c>
      <c r="E631" s="243">
        <v>250</v>
      </c>
      <c r="F631" s="932"/>
    </row>
    <row r="632" spans="1:9" ht="45" customHeight="1" x14ac:dyDescent="0.2">
      <c r="A632" s="18">
        <f t="shared" si="58"/>
        <v>9</v>
      </c>
      <c r="B632" s="120" t="s">
        <v>48</v>
      </c>
      <c r="C632" s="128" t="s">
        <v>471</v>
      </c>
      <c r="D632" s="656" t="s">
        <v>1439</v>
      </c>
      <c r="E632" s="233">
        <v>80</v>
      </c>
      <c r="F632" s="932"/>
    </row>
    <row r="633" spans="1:9" ht="45" customHeight="1" x14ac:dyDescent="0.2">
      <c r="A633" s="18">
        <f t="shared" si="58"/>
        <v>10</v>
      </c>
      <c r="B633" s="654" t="s">
        <v>608</v>
      </c>
      <c r="C633" s="94" t="s">
        <v>473</v>
      </c>
      <c r="D633" s="250" t="s">
        <v>584</v>
      </c>
      <c r="E633" s="233">
        <v>150</v>
      </c>
      <c r="F633" s="932"/>
    </row>
    <row r="634" spans="1:9" ht="45" customHeight="1" x14ac:dyDescent="0.2">
      <c r="A634" s="18">
        <f t="shared" si="58"/>
        <v>11</v>
      </c>
      <c r="B634" s="653" t="s">
        <v>748</v>
      </c>
      <c r="C634" s="94" t="s">
        <v>473</v>
      </c>
      <c r="D634" s="658" t="s">
        <v>1711</v>
      </c>
      <c r="E634" s="233">
        <v>500</v>
      </c>
      <c r="F634" s="932"/>
    </row>
    <row r="635" spans="1:9" s="123" customFormat="1" ht="43.5" customHeight="1" x14ac:dyDescent="0.2">
      <c r="A635" s="88" t="s">
        <v>285</v>
      </c>
      <c r="B635" s="1055" t="s">
        <v>504</v>
      </c>
      <c r="C635" s="1056"/>
      <c r="D635" s="1057"/>
      <c r="E635" s="124">
        <f>SUM(E636:E647)</f>
        <v>880</v>
      </c>
      <c r="F635" s="1082" t="s">
        <v>219</v>
      </c>
      <c r="G635" s="313"/>
      <c r="H635" s="313"/>
      <c r="I635" s="9"/>
    </row>
    <row r="636" spans="1:9" ht="45" customHeight="1" x14ac:dyDescent="0.2">
      <c r="A636" s="12">
        <v>1</v>
      </c>
      <c r="B636" s="120" t="s">
        <v>64</v>
      </c>
      <c r="C636" s="122" t="s">
        <v>457</v>
      </c>
      <c r="D636" s="233" t="s">
        <v>425</v>
      </c>
      <c r="E636" s="243">
        <v>80</v>
      </c>
      <c r="F636" s="933"/>
    </row>
    <row r="637" spans="1:9" ht="45" customHeight="1" x14ac:dyDescent="0.2">
      <c r="A637" s="12">
        <f>A636+1</f>
        <v>2</v>
      </c>
      <c r="B637" s="120" t="s">
        <v>68</v>
      </c>
      <c r="C637" s="122" t="s">
        <v>457</v>
      </c>
      <c r="D637" s="233" t="s">
        <v>420</v>
      </c>
      <c r="E637" s="243">
        <v>80</v>
      </c>
      <c r="F637" s="933"/>
    </row>
    <row r="638" spans="1:9" ht="45" customHeight="1" x14ac:dyDescent="0.2">
      <c r="A638" s="12">
        <f t="shared" ref="A638:A647" si="59">A637+1</f>
        <v>3</v>
      </c>
      <c r="B638" s="120" t="s">
        <v>69</v>
      </c>
      <c r="C638" s="122" t="s">
        <v>457</v>
      </c>
      <c r="D638" s="233" t="s">
        <v>420</v>
      </c>
      <c r="E638" s="243">
        <v>80</v>
      </c>
      <c r="F638" s="933"/>
    </row>
    <row r="639" spans="1:9" ht="45" customHeight="1" x14ac:dyDescent="0.2">
      <c r="A639" s="12">
        <f t="shared" si="59"/>
        <v>4</v>
      </c>
      <c r="B639" s="120" t="s">
        <v>70</v>
      </c>
      <c r="C639" s="122" t="s">
        <v>459</v>
      </c>
      <c r="D639" s="233" t="s">
        <v>499</v>
      </c>
      <c r="E639" s="243">
        <v>80</v>
      </c>
      <c r="F639" s="933"/>
    </row>
    <row r="640" spans="1:9" ht="45" customHeight="1" x14ac:dyDescent="0.2">
      <c r="A640" s="12">
        <f t="shared" si="59"/>
        <v>5</v>
      </c>
      <c r="B640" s="120" t="s">
        <v>71</v>
      </c>
      <c r="C640" s="122" t="s">
        <v>459</v>
      </c>
      <c r="D640" s="233" t="s">
        <v>420</v>
      </c>
      <c r="E640" s="243">
        <v>60</v>
      </c>
      <c r="F640" s="933"/>
    </row>
    <row r="641" spans="1:15" ht="45" customHeight="1" x14ac:dyDescent="0.2">
      <c r="A641" s="12">
        <f t="shared" si="59"/>
        <v>6</v>
      </c>
      <c r="B641" s="120" t="s">
        <v>84</v>
      </c>
      <c r="C641" s="94" t="s">
        <v>464</v>
      </c>
      <c r="D641" s="233" t="s">
        <v>420</v>
      </c>
      <c r="E641" s="233">
        <v>80</v>
      </c>
      <c r="F641" s="933"/>
    </row>
    <row r="642" spans="1:15" ht="45" customHeight="1" x14ac:dyDescent="0.2">
      <c r="A642" s="12">
        <f t="shared" si="59"/>
        <v>7</v>
      </c>
      <c r="B642" s="120" t="s">
        <v>237</v>
      </c>
      <c r="C642" s="94" t="s">
        <v>464</v>
      </c>
      <c r="D642" s="233" t="s">
        <v>425</v>
      </c>
      <c r="E642" s="233">
        <v>100</v>
      </c>
      <c r="F642" s="933"/>
    </row>
    <row r="643" spans="1:15" ht="45" customHeight="1" x14ac:dyDescent="0.2">
      <c r="A643" s="12">
        <f t="shared" si="59"/>
        <v>8</v>
      </c>
      <c r="B643" s="505" t="s">
        <v>54</v>
      </c>
      <c r="C643" s="94" t="s">
        <v>464</v>
      </c>
      <c r="D643" s="635" t="s">
        <v>388</v>
      </c>
      <c r="E643" s="233">
        <v>60</v>
      </c>
      <c r="F643" s="933"/>
    </row>
    <row r="644" spans="1:15" ht="45" customHeight="1" x14ac:dyDescent="0.2">
      <c r="A644" s="12">
        <f t="shared" si="59"/>
        <v>9</v>
      </c>
      <c r="B644" s="120" t="s">
        <v>72</v>
      </c>
      <c r="C644" s="257" t="s">
        <v>469</v>
      </c>
      <c r="D644" s="233" t="s">
        <v>420</v>
      </c>
      <c r="E644" s="233">
        <v>80</v>
      </c>
      <c r="F644" s="933"/>
    </row>
    <row r="645" spans="1:15" ht="45" customHeight="1" x14ac:dyDescent="0.2">
      <c r="A645" s="12">
        <f t="shared" si="59"/>
        <v>10</v>
      </c>
      <c r="B645" s="120" t="s">
        <v>65</v>
      </c>
      <c r="C645" s="128" t="s">
        <v>471</v>
      </c>
      <c r="D645" s="233" t="s">
        <v>420</v>
      </c>
      <c r="E645" s="233">
        <v>60</v>
      </c>
      <c r="F645" s="933"/>
    </row>
    <row r="646" spans="1:15" ht="45" customHeight="1" x14ac:dyDescent="0.2">
      <c r="A646" s="12">
        <f t="shared" si="59"/>
        <v>11</v>
      </c>
      <c r="B646" s="120" t="s">
        <v>66</v>
      </c>
      <c r="C646" s="128" t="s">
        <v>471</v>
      </c>
      <c r="D646" s="233" t="s">
        <v>420</v>
      </c>
      <c r="E646" s="233">
        <v>60</v>
      </c>
      <c r="F646" s="933"/>
    </row>
    <row r="647" spans="1:15" ht="45" customHeight="1" x14ac:dyDescent="0.2">
      <c r="A647" s="12">
        <f t="shared" si="59"/>
        <v>12</v>
      </c>
      <c r="B647" s="120" t="s">
        <v>67</v>
      </c>
      <c r="C647" s="128" t="s">
        <v>471</v>
      </c>
      <c r="D647" s="233" t="s">
        <v>420</v>
      </c>
      <c r="E647" s="233">
        <v>60</v>
      </c>
      <c r="F647" s="933"/>
    </row>
    <row r="648" spans="1:15" ht="48" customHeight="1" x14ac:dyDescent="0.2">
      <c r="A648" s="88" t="s">
        <v>333</v>
      </c>
      <c r="B648" s="1007" t="s">
        <v>803</v>
      </c>
      <c r="C648" s="1008"/>
      <c r="D648" s="1009"/>
      <c r="E648" s="99">
        <f>SUM(E649:E655)</f>
        <v>1250</v>
      </c>
      <c r="F648" s="56"/>
    </row>
    <row r="649" spans="1:15" ht="60.75" x14ac:dyDescent="0.2">
      <c r="A649" s="18" t="s">
        <v>22</v>
      </c>
      <c r="B649" s="412" t="s">
        <v>231</v>
      </c>
      <c r="C649" s="128" t="s">
        <v>462</v>
      </c>
      <c r="D649" s="569" t="s">
        <v>1234</v>
      </c>
      <c r="E649" s="568">
        <v>100</v>
      </c>
      <c r="F649" s="143" t="s">
        <v>215</v>
      </c>
    </row>
    <row r="650" spans="1:15" s="50" customFormat="1" ht="50.1" customHeight="1" x14ac:dyDescent="0.35">
      <c r="A650" s="18" t="s">
        <v>21</v>
      </c>
      <c r="B650" s="543" t="s">
        <v>225</v>
      </c>
      <c r="C650" s="128" t="s">
        <v>462</v>
      </c>
      <c r="D650" s="128" t="s">
        <v>382</v>
      </c>
      <c r="E650" s="127">
        <v>120</v>
      </c>
      <c r="F650" s="45" t="s">
        <v>216</v>
      </c>
      <c r="G650" s="313"/>
      <c r="H650" s="313"/>
      <c r="I650" s="156"/>
    </row>
    <row r="651" spans="1:15" s="9" customFormat="1" ht="50.1" customHeight="1" x14ac:dyDescent="0.2">
      <c r="A651" s="18" t="s">
        <v>24</v>
      </c>
      <c r="B651" s="379" t="s">
        <v>213</v>
      </c>
      <c r="C651" s="366" t="s">
        <v>866</v>
      </c>
      <c r="D651" s="690" t="s">
        <v>1458</v>
      </c>
      <c r="E651" s="117">
        <v>250</v>
      </c>
      <c r="F651" s="146" t="s">
        <v>217</v>
      </c>
      <c r="G651" s="313"/>
      <c r="H651" s="313"/>
      <c r="J651"/>
      <c r="K651"/>
      <c r="L651"/>
      <c r="M651"/>
      <c r="N651"/>
      <c r="O651"/>
    </row>
    <row r="652" spans="1:15" s="9" customFormat="1" ht="56.25" x14ac:dyDescent="0.2">
      <c r="A652" s="18" t="s">
        <v>25</v>
      </c>
      <c r="B652" s="379" t="s">
        <v>212</v>
      </c>
      <c r="C652" s="366" t="s">
        <v>866</v>
      </c>
      <c r="D652" s="628" t="s">
        <v>887</v>
      </c>
      <c r="E652" s="116">
        <v>200</v>
      </c>
      <c r="F652" s="147" t="s">
        <v>43</v>
      </c>
      <c r="G652" s="313"/>
      <c r="H652" s="313"/>
      <c r="J652"/>
      <c r="K652"/>
      <c r="L652"/>
      <c r="M652"/>
      <c r="N652"/>
      <c r="O652"/>
    </row>
    <row r="653" spans="1:15" s="9" customFormat="1" ht="50.1" customHeight="1" x14ac:dyDescent="0.2">
      <c r="A653" s="18" t="s">
        <v>26</v>
      </c>
      <c r="B653" s="379" t="s">
        <v>5</v>
      </c>
      <c r="C653" s="128" t="s">
        <v>462</v>
      </c>
      <c r="D653" s="480" t="s">
        <v>420</v>
      </c>
      <c r="E653" s="529">
        <v>160</v>
      </c>
      <c r="F653" s="148" t="s">
        <v>218</v>
      </c>
      <c r="G653" s="313"/>
      <c r="H653" s="313"/>
      <c r="J653"/>
      <c r="K653"/>
      <c r="L653"/>
      <c r="M653"/>
      <c r="N653"/>
      <c r="O653"/>
    </row>
    <row r="654" spans="1:15" s="9" customFormat="1" ht="50.1" customHeight="1" x14ac:dyDescent="0.2">
      <c r="A654" s="18" t="s">
        <v>27</v>
      </c>
      <c r="B654" s="478" t="s">
        <v>226</v>
      </c>
      <c r="C654" s="663" t="s">
        <v>503</v>
      </c>
      <c r="D654" s="663" t="s">
        <v>1699</v>
      </c>
      <c r="E654" s="93">
        <v>300</v>
      </c>
      <c r="F654" s="103" t="s">
        <v>219</v>
      </c>
      <c r="G654" s="313"/>
      <c r="H654" s="313"/>
      <c r="J654"/>
      <c r="K654"/>
      <c r="L654"/>
      <c r="M654"/>
      <c r="N654"/>
      <c r="O654"/>
    </row>
    <row r="655" spans="1:15" s="9" customFormat="1" ht="50.1" customHeight="1" x14ac:dyDescent="0.2">
      <c r="A655" s="18" t="s">
        <v>28</v>
      </c>
      <c r="B655" s="543" t="s">
        <v>227</v>
      </c>
      <c r="C655" s="503" t="s">
        <v>535</v>
      </c>
      <c r="D655" s="650" t="s">
        <v>516</v>
      </c>
      <c r="E655" s="650">
        <v>120</v>
      </c>
      <c r="F655" s="48" t="s">
        <v>220</v>
      </c>
      <c r="G655" s="313"/>
      <c r="H655" s="313"/>
      <c r="J655"/>
      <c r="K655"/>
      <c r="L655"/>
      <c r="M655"/>
      <c r="N655"/>
      <c r="O655"/>
    </row>
    <row r="656" spans="1:15" s="9" customFormat="1" ht="67.5" customHeight="1" x14ac:dyDescent="0.2">
      <c r="A656" s="62" t="s">
        <v>1648</v>
      </c>
      <c r="B656" s="1055" t="s">
        <v>1115</v>
      </c>
      <c r="C656" s="1056"/>
      <c r="D656" s="1057"/>
      <c r="E656" s="98">
        <f>SUM(E657:E666)</f>
        <v>562</v>
      </c>
      <c r="F656" s="951" t="s">
        <v>329</v>
      </c>
      <c r="G656" s="313"/>
      <c r="H656" s="313"/>
      <c r="J656"/>
      <c r="K656"/>
      <c r="L656"/>
      <c r="M656"/>
      <c r="N656"/>
      <c r="O656"/>
    </row>
    <row r="657" spans="1:15" s="9" customFormat="1" ht="45" customHeight="1" x14ac:dyDescent="0.2">
      <c r="A657" s="83" t="s">
        <v>264</v>
      </c>
      <c r="B657" s="70" t="s">
        <v>311</v>
      </c>
      <c r="C657" s="122" t="s">
        <v>457</v>
      </c>
      <c r="D657" s="425" t="s">
        <v>480</v>
      </c>
      <c r="E657" s="69">
        <v>80</v>
      </c>
      <c r="F657" s="952"/>
      <c r="G657" s="313"/>
      <c r="H657" s="313"/>
      <c r="J657"/>
      <c r="K657"/>
      <c r="L657"/>
      <c r="M657"/>
      <c r="N657"/>
      <c r="O657"/>
    </row>
    <row r="658" spans="1:15" s="9" customFormat="1" ht="45" customHeight="1" x14ac:dyDescent="0.2">
      <c r="A658" s="83" t="s">
        <v>20</v>
      </c>
      <c r="B658" s="70" t="s">
        <v>48</v>
      </c>
      <c r="C658" s="122" t="s">
        <v>462</v>
      </c>
      <c r="D658" s="65" t="s">
        <v>412</v>
      </c>
      <c r="E658" s="69">
        <v>36</v>
      </c>
      <c r="F658" s="952"/>
      <c r="G658" s="313"/>
      <c r="H658" s="313"/>
      <c r="J658"/>
      <c r="K658"/>
      <c r="L658"/>
      <c r="M658"/>
      <c r="N658"/>
      <c r="O658"/>
    </row>
    <row r="659" spans="1:15" s="9" customFormat="1" ht="59.25" customHeight="1" x14ac:dyDescent="0.2">
      <c r="A659" s="83" t="s">
        <v>286</v>
      </c>
      <c r="B659" s="70" t="s">
        <v>47</v>
      </c>
      <c r="C659" s="128" t="s">
        <v>462</v>
      </c>
      <c r="D659" s="42" t="s">
        <v>454</v>
      </c>
      <c r="E659" s="93">
        <v>80</v>
      </c>
      <c r="F659" s="952"/>
      <c r="G659" s="313"/>
      <c r="H659" s="313"/>
      <c r="J659"/>
      <c r="K659"/>
      <c r="L659"/>
      <c r="M659"/>
      <c r="N659"/>
      <c r="O659"/>
    </row>
    <row r="660" spans="1:15" s="9" customFormat="1" ht="45" customHeight="1" x14ac:dyDescent="0.2">
      <c r="A660" s="83" t="s">
        <v>287</v>
      </c>
      <c r="B660" s="70" t="s">
        <v>53</v>
      </c>
      <c r="C660" s="128" t="s">
        <v>462</v>
      </c>
      <c r="D660" s="128" t="s">
        <v>452</v>
      </c>
      <c r="E660" s="69">
        <v>36</v>
      </c>
      <c r="F660" s="952"/>
      <c r="G660" s="313"/>
      <c r="H660" s="313"/>
      <c r="J660"/>
      <c r="K660"/>
      <c r="L660"/>
      <c r="M660"/>
      <c r="N660"/>
      <c r="O660"/>
    </row>
    <row r="661" spans="1:15" s="9" customFormat="1" ht="45" customHeight="1" x14ac:dyDescent="0.2">
      <c r="A661" s="83" t="s">
        <v>342</v>
      </c>
      <c r="B661" s="70" t="s">
        <v>310</v>
      </c>
      <c r="C661" s="128" t="s">
        <v>462</v>
      </c>
      <c r="D661" s="426" t="s">
        <v>394</v>
      </c>
      <c r="E661" s="93">
        <v>50</v>
      </c>
      <c r="F661" s="953"/>
      <c r="G661" s="313"/>
      <c r="H661" s="313"/>
      <c r="J661"/>
      <c r="K661"/>
      <c r="L661"/>
      <c r="M661"/>
      <c r="N661"/>
      <c r="O661"/>
    </row>
    <row r="662" spans="1:15" s="9" customFormat="1" ht="47.25" x14ac:dyDescent="0.2">
      <c r="A662" s="83" t="s">
        <v>288</v>
      </c>
      <c r="B662" s="222" t="s">
        <v>753</v>
      </c>
      <c r="C662" s="296" t="s">
        <v>465</v>
      </c>
      <c r="D662" s="142" t="s">
        <v>879</v>
      </c>
      <c r="E662" s="180">
        <v>30</v>
      </c>
      <c r="F662" s="953"/>
      <c r="G662" s="313"/>
      <c r="H662" s="313"/>
      <c r="J662"/>
      <c r="K662"/>
      <c r="L662"/>
      <c r="M662"/>
      <c r="N662"/>
      <c r="O662"/>
    </row>
    <row r="663" spans="1:15" s="9" customFormat="1" ht="45" customHeight="1" x14ac:dyDescent="0.2">
      <c r="A663" s="83" t="s">
        <v>289</v>
      </c>
      <c r="B663" s="222" t="s">
        <v>788</v>
      </c>
      <c r="C663" s="296" t="s">
        <v>469</v>
      </c>
      <c r="D663" s="178" t="s">
        <v>449</v>
      </c>
      <c r="E663" s="180">
        <v>80</v>
      </c>
      <c r="F663" s="953"/>
      <c r="G663" s="313"/>
      <c r="H663" s="313"/>
      <c r="J663"/>
      <c r="K663"/>
      <c r="L663"/>
      <c r="M663"/>
      <c r="N663"/>
      <c r="O663"/>
    </row>
    <row r="664" spans="1:15" s="9" customFormat="1" ht="45" customHeight="1" x14ac:dyDescent="0.2">
      <c r="A664" s="83" t="s">
        <v>290</v>
      </c>
      <c r="B664" s="70" t="s">
        <v>62</v>
      </c>
      <c r="C664" s="128" t="s">
        <v>471</v>
      </c>
      <c r="D664" s="242" t="s">
        <v>455</v>
      </c>
      <c r="E664" s="69">
        <v>40</v>
      </c>
      <c r="F664" s="953"/>
      <c r="G664" s="313"/>
      <c r="H664" s="313"/>
      <c r="J664"/>
      <c r="K664"/>
      <c r="L664"/>
      <c r="M664"/>
      <c r="N664"/>
      <c r="O664"/>
    </row>
    <row r="665" spans="1:15" s="9" customFormat="1" ht="45" customHeight="1" x14ac:dyDescent="0.2">
      <c r="A665" s="83" t="s">
        <v>291</v>
      </c>
      <c r="B665" s="70" t="s">
        <v>366</v>
      </c>
      <c r="C665" s="94" t="s">
        <v>473</v>
      </c>
      <c r="D665" s="250" t="s">
        <v>584</v>
      </c>
      <c r="E665" s="69">
        <v>50</v>
      </c>
      <c r="F665" s="953"/>
      <c r="G665" s="313"/>
      <c r="H665" s="313"/>
      <c r="J665"/>
      <c r="K665"/>
      <c r="L665"/>
      <c r="M665"/>
      <c r="N665"/>
      <c r="O665"/>
    </row>
    <row r="666" spans="1:15" s="9" customFormat="1" ht="45" customHeight="1" x14ac:dyDescent="0.2">
      <c r="A666" s="83" t="s">
        <v>292</v>
      </c>
      <c r="B666" s="70" t="s">
        <v>281</v>
      </c>
      <c r="C666" s="94" t="s">
        <v>473</v>
      </c>
      <c r="D666" s="250" t="s">
        <v>584</v>
      </c>
      <c r="E666" s="69">
        <v>80</v>
      </c>
      <c r="F666" s="952"/>
      <c r="G666" s="313"/>
      <c r="H666" s="313"/>
      <c r="J666"/>
      <c r="K666"/>
      <c r="L666"/>
      <c r="M666"/>
      <c r="N666"/>
      <c r="O666"/>
    </row>
    <row r="667" spans="1:15" s="9" customFormat="1" x14ac:dyDescent="0.2">
      <c r="A667" s="64" t="s">
        <v>314</v>
      </c>
      <c r="B667" s="104" t="s">
        <v>313</v>
      </c>
      <c r="C667" s="105"/>
      <c r="D667" s="105"/>
      <c r="E667" s="81">
        <f>SUM(E668:E671)</f>
        <v>240</v>
      </c>
      <c r="F667" s="865" t="s">
        <v>246</v>
      </c>
      <c r="G667" s="313"/>
      <c r="H667" s="313"/>
      <c r="J667"/>
      <c r="K667"/>
      <c r="L667"/>
      <c r="M667"/>
      <c r="N667"/>
      <c r="O667"/>
    </row>
    <row r="668" spans="1:15" s="9" customFormat="1" ht="45" customHeight="1" x14ac:dyDescent="0.2">
      <c r="A668" s="83" t="s">
        <v>264</v>
      </c>
      <c r="B668" s="724" t="s">
        <v>733</v>
      </c>
      <c r="C668" s="233" t="s">
        <v>869</v>
      </c>
      <c r="D668" s="401" t="s">
        <v>420</v>
      </c>
      <c r="E668" s="233">
        <v>40</v>
      </c>
      <c r="F668" s="866"/>
      <c r="G668" s="313"/>
      <c r="H668" s="313"/>
      <c r="J668"/>
      <c r="K668"/>
      <c r="L668"/>
      <c r="M668"/>
      <c r="N668"/>
      <c r="O668"/>
    </row>
    <row r="669" spans="1:15" s="9" customFormat="1" ht="45" customHeight="1" x14ac:dyDescent="0.2">
      <c r="A669" s="83" t="s">
        <v>20</v>
      </c>
      <c r="B669" s="724" t="s">
        <v>50</v>
      </c>
      <c r="C669" s="94" t="s">
        <v>464</v>
      </c>
      <c r="D669" s="401" t="s">
        <v>420</v>
      </c>
      <c r="E669" s="233">
        <v>80</v>
      </c>
      <c r="F669" s="867"/>
      <c r="G669" s="313"/>
      <c r="H669" s="313"/>
      <c r="J669"/>
      <c r="K669"/>
      <c r="L669"/>
      <c r="M669"/>
      <c r="N669"/>
      <c r="O669"/>
    </row>
    <row r="670" spans="1:15" s="9" customFormat="1" ht="45" customHeight="1" x14ac:dyDescent="0.2">
      <c r="A670" s="83" t="s">
        <v>286</v>
      </c>
      <c r="B670" s="724" t="s">
        <v>310</v>
      </c>
      <c r="C670" s="178" t="s">
        <v>873</v>
      </c>
      <c r="D670" s="401" t="s">
        <v>420</v>
      </c>
      <c r="E670" s="233">
        <v>40</v>
      </c>
      <c r="F670" s="866"/>
      <c r="G670" s="313"/>
      <c r="H670" s="313"/>
      <c r="J670"/>
      <c r="K670"/>
      <c r="L670"/>
      <c r="M670"/>
      <c r="N670"/>
      <c r="O670"/>
    </row>
    <row r="671" spans="1:15" s="9" customFormat="1" ht="45" customHeight="1" x14ac:dyDescent="0.2">
      <c r="A671" s="83" t="s">
        <v>287</v>
      </c>
      <c r="B671" s="724" t="s">
        <v>47</v>
      </c>
      <c r="C671" s="178" t="s">
        <v>873</v>
      </c>
      <c r="D671" s="401" t="s">
        <v>420</v>
      </c>
      <c r="E671" s="233">
        <v>80</v>
      </c>
      <c r="F671" s="867"/>
      <c r="G671" s="313"/>
      <c r="H671" s="313"/>
      <c r="J671"/>
      <c r="K671"/>
      <c r="L671"/>
      <c r="M671"/>
      <c r="N671"/>
      <c r="O671"/>
    </row>
    <row r="672" spans="1:15" s="9" customFormat="1" ht="42" customHeight="1" x14ac:dyDescent="0.2">
      <c r="A672" s="101" t="s">
        <v>334</v>
      </c>
      <c r="B672" s="1079" t="s">
        <v>495</v>
      </c>
      <c r="C672" s="1080"/>
      <c r="D672" s="1081"/>
      <c r="E672" s="98">
        <f>SUM(E673:E677)</f>
        <v>140</v>
      </c>
      <c r="F672" s="953" t="s">
        <v>329</v>
      </c>
      <c r="G672" s="313"/>
      <c r="H672" s="313"/>
      <c r="J672"/>
      <c r="K672"/>
      <c r="L672"/>
      <c r="M672"/>
      <c r="N672"/>
      <c r="O672"/>
    </row>
    <row r="673" spans="1:15" s="9" customFormat="1" ht="45" customHeight="1" x14ac:dyDescent="0.2">
      <c r="A673" s="97" t="s">
        <v>264</v>
      </c>
      <c r="B673" s="478" t="s">
        <v>496</v>
      </c>
      <c r="C673" s="94" t="s">
        <v>470</v>
      </c>
      <c r="D673" s="479" t="s">
        <v>1169</v>
      </c>
      <c r="E673" s="93">
        <v>28</v>
      </c>
      <c r="F673" s="953"/>
      <c r="G673" s="313"/>
      <c r="H673" s="313"/>
      <c r="J673"/>
      <c r="K673"/>
      <c r="L673"/>
      <c r="M673"/>
      <c r="N673"/>
      <c r="O673"/>
    </row>
    <row r="674" spans="1:15" s="9" customFormat="1" ht="45" customHeight="1" x14ac:dyDescent="0.2">
      <c r="A674" s="102">
        <f>A673+1</f>
        <v>2</v>
      </c>
      <c r="B674" s="477" t="s">
        <v>77</v>
      </c>
      <c r="C674" s="94" t="s">
        <v>469</v>
      </c>
      <c r="D674" s="828" t="s">
        <v>610</v>
      </c>
      <c r="E674" s="93">
        <v>28</v>
      </c>
      <c r="F674" s="953"/>
      <c r="G674" s="313"/>
      <c r="H674" s="313"/>
      <c r="J674"/>
      <c r="K674"/>
      <c r="L674"/>
      <c r="M674"/>
      <c r="N674"/>
      <c r="O674"/>
    </row>
    <row r="675" spans="1:15" s="9" customFormat="1" ht="45" customHeight="1" x14ac:dyDescent="0.2">
      <c r="A675" s="102">
        <f t="shared" ref="A675:A677" si="60">A674+1</f>
        <v>3</v>
      </c>
      <c r="B675" s="478" t="s">
        <v>48</v>
      </c>
      <c r="C675" s="94" t="s">
        <v>470</v>
      </c>
      <c r="D675" s="480" t="s">
        <v>412</v>
      </c>
      <c r="E675" s="93">
        <v>28</v>
      </c>
      <c r="F675" s="953"/>
      <c r="G675" s="313"/>
      <c r="H675" s="313"/>
      <c r="J675"/>
      <c r="K675"/>
      <c r="L675"/>
      <c r="M675"/>
      <c r="N675"/>
      <c r="O675"/>
    </row>
    <row r="676" spans="1:15" s="9" customFormat="1" ht="45" customHeight="1" x14ac:dyDescent="0.2">
      <c r="A676" s="102">
        <f t="shared" si="60"/>
        <v>4</v>
      </c>
      <c r="B676" s="478" t="s">
        <v>46</v>
      </c>
      <c r="C676" s="94" t="s">
        <v>470</v>
      </c>
      <c r="D676" s="250" t="s">
        <v>584</v>
      </c>
      <c r="E676" s="93">
        <v>28</v>
      </c>
      <c r="F676" s="953"/>
      <c r="G676" s="313"/>
      <c r="H676" s="313"/>
      <c r="J676"/>
      <c r="K676"/>
      <c r="L676"/>
      <c r="M676"/>
      <c r="N676"/>
      <c r="O676"/>
    </row>
    <row r="677" spans="1:15" s="9" customFormat="1" ht="45" customHeight="1" x14ac:dyDescent="0.2">
      <c r="A677" s="102">
        <f t="shared" si="60"/>
        <v>5</v>
      </c>
      <c r="B677" s="478" t="s">
        <v>54</v>
      </c>
      <c r="C677" s="94" t="s">
        <v>470</v>
      </c>
      <c r="D677" s="480" t="s">
        <v>420</v>
      </c>
      <c r="E677" s="93">
        <v>28</v>
      </c>
      <c r="F677" s="893"/>
      <c r="G677" s="313"/>
      <c r="H677" s="313"/>
      <c r="J677"/>
      <c r="K677"/>
      <c r="L677"/>
      <c r="M677"/>
      <c r="N677"/>
      <c r="O677"/>
    </row>
    <row r="678" spans="1:15" s="9" customFormat="1" ht="45" customHeight="1" x14ac:dyDescent="0.2">
      <c r="A678" s="335" t="s">
        <v>613</v>
      </c>
      <c r="B678" s="530" t="s">
        <v>1214</v>
      </c>
      <c r="C678" s="268" t="s">
        <v>465</v>
      </c>
      <c r="D678" s="268" t="s">
        <v>420</v>
      </c>
      <c r="E678" s="268">
        <v>160</v>
      </c>
      <c r="F678" s="148" t="s">
        <v>218</v>
      </c>
      <c r="G678" s="313"/>
      <c r="H678" s="313"/>
      <c r="J678"/>
      <c r="K678"/>
      <c r="L678"/>
      <c r="M678"/>
      <c r="N678"/>
      <c r="O678"/>
    </row>
    <row r="679" spans="1:15" s="9" customFormat="1" ht="42" customHeight="1" x14ac:dyDescent="0.2">
      <c r="A679" s="877" t="s">
        <v>14</v>
      </c>
      <c r="B679" s="877"/>
      <c r="C679" s="877"/>
      <c r="D679" s="877"/>
      <c r="E679" s="877"/>
      <c r="F679" s="877"/>
      <c r="G679" s="313"/>
      <c r="H679" s="313"/>
      <c r="J679"/>
      <c r="K679"/>
      <c r="L679"/>
      <c r="M679"/>
      <c r="N679"/>
      <c r="O679"/>
    </row>
    <row r="680" spans="1:15" s="9" customFormat="1" ht="36" customHeight="1" x14ac:dyDescent="0.2">
      <c r="A680" s="878" t="s">
        <v>19</v>
      </c>
      <c r="B680" s="881" t="s">
        <v>0</v>
      </c>
      <c r="C680" s="882" t="s">
        <v>12</v>
      </c>
      <c r="D680" s="913" t="s">
        <v>337</v>
      </c>
      <c r="E680" s="882" t="s">
        <v>83</v>
      </c>
      <c r="F680" s="914" t="s">
        <v>1</v>
      </c>
      <c r="G680" s="313"/>
      <c r="H680" s="313"/>
      <c r="J680"/>
      <c r="K680"/>
      <c r="L680"/>
      <c r="M680"/>
      <c r="N680"/>
      <c r="O680"/>
    </row>
    <row r="681" spans="1:15" s="9" customFormat="1" ht="75.75" customHeight="1" x14ac:dyDescent="0.2">
      <c r="A681" s="879"/>
      <c r="B681" s="881"/>
      <c r="C681" s="882"/>
      <c r="D681" s="913"/>
      <c r="E681" s="882"/>
      <c r="F681" s="914"/>
      <c r="G681" s="313"/>
      <c r="H681" s="313"/>
      <c r="J681"/>
      <c r="K681"/>
      <c r="L681"/>
      <c r="M681"/>
      <c r="N681"/>
      <c r="O681"/>
    </row>
    <row r="682" spans="1:15" s="9" customFormat="1" ht="78.75" customHeight="1" x14ac:dyDescent="0.2">
      <c r="A682" s="880"/>
      <c r="B682" s="881"/>
      <c r="C682" s="882"/>
      <c r="D682" s="913"/>
      <c r="E682" s="882"/>
      <c r="F682" s="914"/>
      <c r="G682" s="313"/>
      <c r="H682" s="313"/>
      <c r="J682"/>
      <c r="K682"/>
      <c r="L682"/>
      <c r="M682"/>
      <c r="N682"/>
      <c r="O682"/>
    </row>
    <row r="683" spans="1:15" s="9" customFormat="1" ht="36" customHeight="1" x14ac:dyDescent="0.2">
      <c r="A683" s="59">
        <v>1</v>
      </c>
      <c r="B683" s="11" t="s">
        <v>20</v>
      </c>
      <c r="C683" s="19">
        <v>3</v>
      </c>
      <c r="D683" s="19">
        <v>4</v>
      </c>
      <c r="E683" s="19">
        <v>5</v>
      </c>
      <c r="F683" s="300">
        <v>16</v>
      </c>
      <c r="G683" s="313"/>
      <c r="H683" s="313"/>
      <c r="J683"/>
      <c r="K683"/>
      <c r="L683"/>
      <c r="M683"/>
      <c r="N683"/>
      <c r="O683"/>
    </row>
    <row r="684" spans="1:15" s="9" customFormat="1" ht="45" customHeight="1" x14ac:dyDescent="0.2">
      <c r="A684" s="889" t="s">
        <v>374</v>
      </c>
      <c r="B684" s="890"/>
      <c r="C684" s="890"/>
      <c r="D684" s="891"/>
      <c r="E684" s="398">
        <f>SUM(E685:E686)</f>
        <v>106</v>
      </c>
      <c r="F684" s="161"/>
      <c r="G684" s="313"/>
      <c r="H684" s="313"/>
      <c r="J684"/>
      <c r="K684"/>
      <c r="L684"/>
      <c r="M684"/>
      <c r="N684"/>
      <c r="O684"/>
    </row>
    <row r="685" spans="1:15" s="9" customFormat="1" ht="45" customHeight="1" x14ac:dyDescent="0.2">
      <c r="A685" s="18">
        <v>1</v>
      </c>
      <c r="B685" s="70" t="s">
        <v>1017</v>
      </c>
      <c r="C685" s="67" t="s">
        <v>974</v>
      </c>
      <c r="D685" s="68" t="s">
        <v>685</v>
      </c>
      <c r="E685" s="71">
        <v>36</v>
      </c>
      <c r="F685" s="868" t="s">
        <v>330</v>
      </c>
      <c r="G685" s="313"/>
      <c r="H685" s="313"/>
      <c r="J685"/>
      <c r="K685"/>
      <c r="L685"/>
      <c r="M685"/>
      <c r="N685"/>
      <c r="O685"/>
    </row>
    <row r="686" spans="1:15" s="9" customFormat="1" ht="45" customHeight="1" x14ac:dyDescent="0.2">
      <c r="A686" s="174">
        <f>A685+1</f>
        <v>2</v>
      </c>
      <c r="B686" s="344" t="s">
        <v>707</v>
      </c>
      <c r="C686" s="175" t="s">
        <v>1147</v>
      </c>
      <c r="D686" s="68" t="s">
        <v>685</v>
      </c>
      <c r="E686" s="176">
        <v>70</v>
      </c>
      <c r="F686" s="953"/>
      <c r="G686" s="313"/>
      <c r="H686" s="313"/>
      <c r="J686"/>
      <c r="K686"/>
      <c r="L686"/>
      <c r="M686"/>
      <c r="N686"/>
      <c r="O686"/>
    </row>
    <row r="687" spans="1:15" s="9" customFormat="1" ht="37.5" customHeight="1" x14ac:dyDescent="0.2">
      <c r="A687" s="889" t="s">
        <v>569</v>
      </c>
      <c r="B687" s="890"/>
      <c r="C687" s="890"/>
      <c r="D687" s="891"/>
      <c r="E687" s="398">
        <f>SUM(E688:E689)</f>
        <v>160</v>
      </c>
      <c r="F687" s="161"/>
      <c r="G687" s="313"/>
      <c r="H687" s="313"/>
      <c r="J687"/>
      <c r="K687"/>
      <c r="L687"/>
      <c r="M687"/>
      <c r="N687"/>
      <c r="O687"/>
    </row>
    <row r="688" spans="1:15" s="9" customFormat="1" ht="45" customHeight="1" x14ac:dyDescent="0.2">
      <c r="A688" s="18">
        <v>1</v>
      </c>
      <c r="B688" s="440" t="s">
        <v>41</v>
      </c>
      <c r="C688" s="117" t="s">
        <v>1146</v>
      </c>
      <c r="D688" s="441" t="s">
        <v>771</v>
      </c>
      <c r="E688" s="443">
        <v>80</v>
      </c>
      <c r="F688" s="868" t="s">
        <v>330</v>
      </c>
      <c r="G688" s="313"/>
      <c r="H688" s="313"/>
      <c r="J688"/>
      <c r="K688"/>
      <c r="L688"/>
      <c r="M688"/>
      <c r="N688"/>
      <c r="O688"/>
    </row>
    <row r="689" spans="1:15" s="9" customFormat="1" ht="45" customHeight="1" x14ac:dyDescent="0.2">
      <c r="A689" s="18">
        <f>A688+1</f>
        <v>2</v>
      </c>
      <c r="B689" s="442" t="s">
        <v>39</v>
      </c>
      <c r="C689" s="117" t="s">
        <v>770</v>
      </c>
      <c r="D689" s="441" t="s">
        <v>771</v>
      </c>
      <c r="E689" s="443">
        <v>80</v>
      </c>
      <c r="F689" s="869"/>
      <c r="G689" s="313"/>
      <c r="H689" s="313"/>
      <c r="J689"/>
      <c r="K689"/>
      <c r="L689"/>
      <c r="M689"/>
      <c r="N689"/>
      <c r="O689"/>
    </row>
    <row r="690" spans="1:15" s="9" customFormat="1" ht="37.5" customHeight="1" x14ac:dyDescent="0.2">
      <c r="A690" s="883" t="s">
        <v>986</v>
      </c>
      <c r="B690" s="884"/>
      <c r="C690" s="884"/>
      <c r="D690" s="885"/>
      <c r="E690" s="345">
        <f>SUM(E691:E692)</f>
        <v>250</v>
      </c>
      <c r="F690" s="162"/>
      <c r="G690" s="313"/>
      <c r="H690" s="313"/>
      <c r="J690"/>
      <c r="K690"/>
      <c r="L690"/>
      <c r="M690"/>
      <c r="N690"/>
      <c r="O690"/>
    </row>
    <row r="691" spans="1:15" s="9" customFormat="1" ht="46.5" x14ac:dyDescent="0.2">
      <c r="A691" s="85">
        <v>1</v>
      </c>
      <c r="B691" s="445" t="s">
        <v>1121</v>
      </c>
      <c r="C691" s="446" t="s">
        <v>1148</v>
      </c>
      <c r="D691" s="447" t="s">
        <v>494</v>
      </c>
      <c r="E691" s="71">
        <v>100</v>
      </c>
      <c r="F691" s="856" t="s">
        <v>679</v>
      </c>
      <c r="G691" s="313"/>
      <c r="H691" s="313"/>
      <c r="J691"/>
      <c r="K691"/>
      <c r="L691"/>
      <c r="M691"/>
      <c r="N691"/>
      <c r="O691"/>
    </row>
    <row r="692" spans="1:15" s="9" customFormat="1" ht="46.5" x14ac:dyDescent="0.2">
      <c r="A692" s="73">
        <f>A691+1</f>
        <v>2</v>
      </c>
      <c r="B692" s="70" t="s">
        <v>707</v>
      </c>
      <c r="C692" s="446" t="s">
        <v>1076</v>
      </c>
      <c r="D692" s="447" t="s">
        <v>494</v>
      </c>
      <c r="E692" s="71">
        <v>150</v>
      </c>
      <c r="F692" s="858"/>
      <c r="G692" s="313"/>
      <c r="H692" s="313"/>
      <c r="J692"/>
      <c r="K692"/>
      <c r="L692"/>
      <c r="M692"/>
      <c r="N692"/>
      <c r="O692"/>
    </row>
    <row r="693" spans="1:15" s="9" customFormat="1" ht="38.25" customHeight="1" x14ac:dyDescent="0.2">
      <c r="A693" s="1091" t="s">
        <v>837</v>
      </c>
      <c r="B693" s="1092"/>
      <c r="C693" s="1092"/>
      <c r="D693" s="1093"/>
      <c r="E693" s="448">
        <f>SUM(E694:E694)</f>
        <v>200</v>
      </c>
      <c r="F693" s="207"/>
      <c r="G693" s="313"/>
      <c r="H693" s="313"/>
      <c r="J693"/>
      <c r="K693"/>
      <c r="L693"/>
      <c r="M693"/>
      <c r="N693"/>
      <c r="O693"/>
    </row>
    <row r="694" spans="1:15" s="9" customFormat="1" ht="60.75" x14ac:dyDescent="0.2">
      <c r="A694" s="178">
        <v>1</v>
      </c>
      <c r="B694" s="383" t="s">
        <v>707</v>
      </c>
      <c r="C694" s="403" t="s">
        <v>462</v>
      </c>
      <c r="D694" s="449" t="s">
        <v>1149</v>
      </c>
      <c r="E694" s="215">
        <v>200</v>
      </c>
      <c r="F694" s="701" t="s">
        <v>330</v>
      </c>
      <c r="G694" s="313"/>
      <c r="H694" s="313"/>
      <c r="J694"/>
      <c r="K694"/>
      <c r="L694"/>
      <c r="M694"/>
      <c r="N694"/>
      <c r="O694"/>
    </row>
    <row r="695" spans="1:15" s="9" customFormat="1" ht="42" customHeight="1" x14ac:dyDescent="0.2">
      <c r="A695" s="883" t="s">
        <v>570</v>
      </c>
      <c r="B695" s="884"/>
      <c r="C695" s="884"/>
      <c r="D695" s="885"/>
      <c r="E695" s="345">
        <f t="shared" ref="E695" si="61">SUM(E696:E718)</f>
        <v>2714</v>
      </c>
      <c r="F695" s="163"/>
      <c r="G695" s="313"/>
      <c r="H695" s="313"/>
      <c r="J695"/>
      <c r="K695"/>
      <c r="L695"/>
      <c r="M695"/>
      <c r="N695"/>
      <c r="O695"/>
    </row>
    <row r="696" spans="1:15" s="9" customFormat="1" x14ac:dyDescent="0.2">
      <c r="A696" s="86">
        <v>1</v>
      </c>
      <c r="B696" s="605" t="s">
        <v>1413</v>
      </c>
      <c r="C696" s="606" t="s">
        <v>1396</v>
      </c>
      <c r="D696" s="604" t="s">
        <v>413</v>
      </c>
      <c r="E696" s="376">
        <v>85</v>
      </c>
      <c r="F696" s="1089" t="s">
        <v>330</v>
      </c>
      <c r="G696" s="313"/>
      <c r="H696" s="313"/>
      <c r="J696"/>
      <c r="K696"/>
      <c r="L696"/>
      <c r="M696"/>
      <c r="N696"/>
      <c r="O696"/>
    </row>
    <row r="697" spans="1:15" s="9" customFormat="1" ht="46.5" x14ac:dyDescent="0.2">
      <c r="A697" s="86">
        <f>A696+1</f>
        <v>2</v>
      </c>
      <c r="B697" s="605" t="s">
        <v>1412</v>
      </c>
      <c r="C697" s="67" t="s">
        <v>1397</v>
      </c>
      <c r="D697" s="67" t="s">
        <v>412</v>
      </c>
      <c r="E697" s="376">
        <v>85</v>
      </c>
      <c r="F697" s="963"/>
      <c r="G697" s="313"/>
      <c r="H697" s="313"/>
      <c r="J697"/>
      <c r="K697"/>
      <c r="L697"/>
      <c r="M697"/>
      <c r="N697"/>
      <c r="O697"/>
    </row>
    <row r="698" spans="1:15" s="9" customFormat="1" ht="46.5" x14ac:dyDescent="0.2">
      <c r="A698" s="86">
        <f>A697+1</f>
        <v>3</v>
      </c>
      <c r="B698" s="605" t="s">
        <v>1410</v>
      </c>
      <c r="C698" s="606" t="s">
        <v>1717</v>
      </c>
      <c r="D698" s="66" t="s">
        <v>412</v>
      </c>
      <c r="E698" s="603">
        <v>85</v>
      </c>
      <c r="F698" s="963"/>
      <c r="G698" s="313"/>
      <c r="H698" s="313"/>
      <c r="J698"/>
      <c r="K698"/>
      <c r="L698"/>
      <c r="M698"/>
      <c r="N698"/>
      <c r="O698"/>
    </row>
    <row r="699" spans="1:15" s="9" customFormat="1" ht="46.5" x14ac:dyDescent="0.2">
      <c r="A699" s="86">
        <f>A698+1</f>
        <v>4</v>
      </c>
      <c r="B699" s="70" t="s">
        <v>1422</v>
      </c>
      <c r="C699" s="67" t="s">
        <v>1398</v>
      </c>
      <c r="D699" s="66" t="s">
        <v>412</v>
      </c>
      <c r="E699" s="71">
        <v>75</v>
      </c>
      <c r="F699" s="963"/>
      <c r="G699" s="313"/>
      <c r="H699" s="313"/>
      <c r="J699"/>
      <c r="K699"/>
      <c r="L699"/>
      <c r="M699"/>
      <c r="N699"/>
      <c r="O699"/>
    </row>
    <row r="700" spans="1:15" s="9" customFormat="1" ht="46.5" x14ac:dyDescent="0.2">
      <c r="A700" s="86">
        <f t="shared" ref="A700:A704" si="62">A699+1</f>
        <v>5</v>
      </c>
      <c r="B700" s="70" t="s">
        <v>1423</v>
      </c>
      <c r="C700" s="67" t="s">
        <v>1398</v>
      </c>
      <c r="D700" s="66" t="s">
        <v>412</v>
      </c>
      <c r="E700" s="71">
        <v>75</v>
      </c>
      <c r="F700" s="963"/>
      <c r="G700" s="313"/>
      <c r="H700" s="313"/>
      <c r="J700"/>
      <c r="K700"/>
      <c r="L700"/>
      <c r="M700"/>
      <c r="N700"/>
      <c r="O700"/>
    </row>
    <row r="701" spans="1:15" s="9" customFormat="1" ht="46.5" x14ac:dyDescent="0.2">
      <c r="A701" s="86">
        <f t="shared" si="62"/>
        <v>6</v>
      </c>
      <c r="B701" s="70" t="s">
        <v>1411</v>
      </c>
      <c r="C701" s="255" t="s">
        <v>889</v>
      </c>
      <c r="D701" s="67" t="s">
        <v>412</v>
      </c>
      <c r="E701" s="376">
        <v>85</v>
      </c>
      <c r="F701" s="963"/>
      <c r="G701" s="313"/>
      <c r="H701" s="313"/>
      <c r="J701"/>
      <c r="K701"/>
      <c r="L701"/>
      <c r="M701"/>
      <c r="N701"/>
      <c r="O701"/>
    </row>
    <row r="702" spans="1:15" s="9" customFormat="1" ht="46.5" x14ac:dyDescent="0.2">
      <c r="A702" s="86">
        <f t="shared" si="62"/>
        <v>7</v>
      </c>
      <c r="B702" s="605" t="s">
        <v>1414</v>
      </c>
      <c r="C702" s="606" t="s">
        <v>1399</v>
      </c>
      <c r="D702" s="604" t="s">
        <v>413</v>
      </c>
      <c r="E702" s="376">
        <v>85</v>
      </c>
      <c r="F702" s="963"/>
      <c r="G702" s="313"/>
      <c r="H702" s="313"/>
      <c r="J702"/>
      <c r="K702"/>
      <c r="L702"/>
      <c r="M702"/>
      <c r="N702"/>
      <c r="O702"/>
    </row>
    <row r="703" spans="1:15" s="9" customFormat="1" ht="46.5" x14ac:dyDescent="0.2">
      <c r="A703" s="86">
        <f t="shared" si="62"/>
        <v>8</v>
      </c>
      <c r="B703" s="70" t="s">
        <v>1415</v>
      </c>
      <c r="C703" s="67" t="s">
        <v>1277</v>
      </c>
      <c r="D703" s="67" t="s">
        <v>412</v>
      </c>
      <c r="E703" s="376">
        <v>85</v>
      </c>
      <c r="F703" s="963"/>
      <c r="G703" s="313"/>
      <c r="H703" s="313"/>
      <c r="J703"/>
      <c r="K703"/>
      <c r="L703"/>
      <c r="M703"/>
      <c r="N703"/>
      <c r="O703"/>
    </row>
    <row r="704" spans="1:15" s="9" customFormat="1" ht="46.5" x14ac:dyDescent="0.2">
      <c r="A704" s="86">
        <f t="shared" si="62"/>
        <v>9</v>
      </c>
      <c r="B704" s="70" t="s">
        <v>1416</v>
      </c>
      <c r="C704" s="67" t="s">
        <v>1278</v>
      </c>
      <c r="D704" s="607" t="s">
        <v>413</v>
      </c>
      <c r="E704" s="376">
        <v>85</v>
      </c>
      <c r="F704" s="963"/>
      <c r="G704" s="313"/>
      <c r="H704" s="313"/>
      <c r="J704"/>
      <c r="K704"/>
      <c r="L704"/>
      <c r="M704"/>
      <c r="N704"/>
      <c r="O704"/>
    </row>
    <row r="705" spans="1:15" s="9" customFormat="1" ht="40.5" x14ac:dyDescent="0.2">
      <c r="A705" s="86">
        <f t="shared" ref="A705:A718" si="63">A704+1</f>
        <v>10</v>
      </c>
      <c r="B705" s="70" t="s">
        <v>1417</v>
      </c>
      <c r="C705" s="375" t="s">
        <v>1279</v>
      </c>
      <c r="D705" s="66" t="s">
        <v>412</v>
      </c>
      <c r="E705" s="376">
        <v>85</v>
      </c>
      <c r="F705" s="963"/>
      <c r="G705" s="313"/>
      <c r="H705" s="313"/>
      <c r="J705"/>
      <c r="K705"/>
      <c r="L705"/>
      <c r="M705"/>
      <c r="N705"/>
      <c r="O705"/>
    </row>
    <row r="706" spans="1:15" s="9" customFormat="1" x14ac:dyDescent="0.2">
      <c r="A706" s="86">
        <f t="shared" si="63"/>
        <v>11</v>
      </c>
      <c r="B706" s="70" t="s">
        <v>1418</v>
      </c>
      <c r="C706" s="375" t="s">
        <v>1400</v>
      </c>
      <c r="D706" s="604" t="s">
        <v>413</v>
      </c>
      <c r="E706" s="376">
        <v>85</v>
      </c>
      <c r="F706" s="963"/>
      <c r="G706" s="313"/>
      <c r="H706" s="313"/>
      <c r="J706"/>
      <c r="K706"/>
      <c r="L706"/>
      <c r="M706"/>
      <c r="N706"/>
      <c r="O706"/>
    </row>
    <row r="707" spans="1:15" s="9" customFormat="1" ht="56.25" x14ac:dyDescent="0.2">
      <c r="A707" s="86">
        <f t="shared" si="63"/>
        <v>12</v>
      </c>
      <c r="B707" s="605" t="s">
        <v>959</v>
      </c>
      <c r="C707" s="606" t="s">
        <v>1401</v>
      </c>
      <c r="D707" s="608" t="s">
        <v>1681</v>
      </c>
      <c r="E707" s="603">
        <v>660</v>
      </c>
      <c r="F707" s="963"/>
      <c r="G707" s="313"/>
      <c r="H707" s="313"/>
      <c r="J707"/>
      <c r="K707"/>
      <c r="L707"/>
      <c r="M707"/>
      <c r="N707"/>
      <c r="O707"/>
    </row>
    <row r="708" spans="1:15" s="9" customFormat="1" ht="46.5" x14ac:dyDescent="0.2">
      <c r="A708" s="642"/>
      <c r="B708" s="605" t="s">
        <v>1408</v>
      </c>
      <c r="C708" s="606" t="s">
        <v>1409</v>
      </c>
      <c r="D708" s="609" t="s">
        <v>721</v>
      </c>
      <c r="E708" s="603">
        <v>360</v>
      </c>
      <c r="F708" s="963"/>
      <c r="G708" s="313"/>
      <c r="H708" s="313"/>
      <c r="J708"/>
      <c r="K708"/>
      <c r="L708"/>
      <c r="M708"/>
      <c r="N708"/>
      <c r="O708"/>
    </row>
    <row r="709" spans="1:15" s="9" customFormat="1" ht="46.5" x14ac:dyDescent="0.2">
      <c r="A709" s="642"/>
      <c r="B709" s="605" t="s">
        <v>920</v>
      </c>
      <c r="C709" s="606" t="s">
        <v>1281</v>
      </c>
      <c r="D709" s="609" t="s">
        <v>721</v>
      </c>
      <c r="E709" s="603">
        <v>95</v>
      </c>
      <c r="F709" s="963"/>
      <c r="G709" s="313"/>
      <c r="H709" s="313"/>
      <c r="J709"/>
      <c r="K709"/>
      <c r="L709"/>
      <c r="M709"/>
      <c r="N709"/>
      <c r="O709"/>
    </row>
    <row r="710" spans="1:15" s="9" customFormat="1" ht="46.5" x14ac:dyDescent="0.35">
      <c r="A710" s="86">
        <f>A707+1</f>
        <v>13</v>
      </c>
      <c r="B710" s="605" t="s">
        <v>1280</v>
      </c>
      <c r="C710" s="646" t="s">
        <v>1406</v>
      </c>
      <c r="D710" s="368" t="s">
        <v>1700</v>
      </c>
      <c r="E710" s="603">
        <v>60</v>
      </c>
      <c r="F710" s="963"/>
      <c r="G710" s="313"/>
      <c r="H710" s="313"/>
      <c r="J710"/>
      <c r="K710"/>
      <c r="L710"/>
      <c r="M710"/>
      <c r="N710"/>
      <c r="O710"/>
    </row>
    <row r="711" spans="1:15" s="9" customFormat="1" ht="46.5" x14ac:dyDescent="0.2">
      <c r="A711" s="86">
        <f t="shared" si="63"/>
        <v>14</v>
      </c>
      <c r="B711" s="70" t="s">
        <v>1424</v>
      </c>
      <c r="C711" s="178" t="s">
        <v>1402</v>
      </c>
      <c r="D711" s="368" t="s">
        <v>1700</v>
      </c>
      <c r="E711" s="181">
        <v>85</v>
      </c>
      <c r="F711" s="963"/>
      <c r="G711" s="313"/>
      <c r="H711" s="313"/>
      <c r="J711"/>
      <c r="K711"/>
      <c r="L711"/>
      <c r="M711"/>
      <c r="N711"/>
      <c r="O711"/>
    </row>
    <row r="712" spans="1:15" s="9" customFormat="1" ht="46.5" x14ac:dyDescent="0.2">
      <c r="A712" s="86">
        <f t="shared" si="63"/>
        <v>15</v>
      </c>
      <c r="B712" s="70" t="s">
        <v>1425</v>
      </c>
      <c r="C712" s="178" t="s">
        <v>1402</v>
      </c>
      <c r="D712" s="368" t="s">
        <v>1700</v>
      </c>
      <c r="E712" s="181">
        <v>85</v>
      </c>
      <c r="F712" s="963"/>
      <c r="G712" s="313"/>
      <c r="H712" s="313"/>
      <c r="J712"/>
      <c r="K712"/>
      <c r="L712"/>
      <c r="M712"/>
      <c r="N712"/>
      <c r="O712"/>
    </row>
    <row r="713" spans="1:15" s="9" customFormat="1" ht="46.5" x14ac:dyDescent="0.2">
      <c r="A713" s="86">
        <f t="shared" si="63"/>
        <v>16</v>
      </c>
      <c r="B713" s="70" t="s">
        <v>1419</v>
      </c>
      <c r="C713" s="647" t="s">
        <v>1403</v>
      </c>
      <c r="D713" s="340" t="s">
        <v>412</v>
      </c>
      <c r="E713" s="643">
        <v>72</v>
      </c>
      <c r="F713" s="963"/>
      <c r="G713" s="313"/>
      <c r="H713" s="313"/>
      <c r="J713"/>
      <c r="K713"/>
      <c r="L713"/>
      <c r="M713"/>
      <c r="N713"/>
      <c r="O713"/>
    </row>
    <row r="714" spans="1:15" s="9" customFormat="1" ht="46.5" x14ac:dyDescent="0.2">
      <c r="A714" s="86">
        <f t="shared" si="63"/>
        <v>17</v>
      </c>
      <c r="B714" s="70" t="s">
        <v>1420</v>
      </c>
      <c r="C714" s="647" t="s">
        <v>1404</v>
      </c>
      <c r="D714" s="340" t="s">
        <v>412</v>
      </c>
      <c r="E714" s="643">
        <v>72</v>
      </c>
      <c r="F714" s="963"/>
      <c r="G714" s="313"/>
      <c r="H714" s="313"/>
      <c r="J714"/>
      <c r="K714"/>
      <c r="L714"/>
      <c r="M714"/>
      <c r="N714"/>
      <c r="O714"/>
    </row>
    <row r="715" spans="1:15" s="9" customFormat="1" ht="46.5" x14ac:dyDescent="0.2">
      <c r="A715" s="86">
        <f t="shared" si="63"/>
        <v>18</v>
      </c>
      <c r="B715" s="605" t="s">
        <v>1421</v>
      </c>
      <c r="C715" s="606" t="s">
        <v>1405</v>
      </c>
      <c r="D715" s="604" t="s">
        <v>413</v>
      </c>
      <c r="E715" s="376">
        <v>85</v>
      </c>
      <c r="F715" s="963"/>
      <c r="G715" s="313"/>
      <c r="H715" s="313"/>
      <c r="J715"/>
      <c r="K715"/>
      <c r="L715"/>
      <c r="M715"/>
      <c r="N715"/>
      <c r="O715"/>
    </row>
    <row r="716" spans="1:15" s="9" customFormat="1" ht="46.5" x14ac:dyDescent="0.2">
      <c r="A716" s="86">
        <f t="shared" si="63"/>
        <v>19</v>
      </c>
      <c r="B716" s="70" t="s">
        <v>1407</v>
      </c>
      <c r="C716" s="67" t="s">
        <v>1395</v>
      </c>
      <c r="D716" s="67" t="s">
        <v>412</v>
      </c>
      <c r="E716" s="71">
        <v>75</v>
      </c>
      <c r="F716" s="963"/>
      <c r="G716" s="313"/>
      <c r="H716" s="313"/>
      <c r="J716"/>
      <c r="K716"/>
      <c r="L716"/>
      <c r="M716"/>
      <c r="N716"/>
      <c r="O716"/>
    </row>
    <row r="717" spans="1:15" s="9" customFormat="1" ht="46.5" x14ac:dyDescent="0.2">
      <c r="A717" s="86">
        <f t="shared" si="63"/>
        <v>20</v>
      </c>
      <c r="B717" s="645" t="s">
        <v>1426</v>
      </c>
      <c r="C717" s="644" t="s">
        <v>388</v>
      </c>
      <c r="D717" s="67" t="s">
        <v>412</v>
      </c>
      <c r="E717" s="71">
        <v>75</v>
      </c>
      <c r="F717" s="963"/>
      <c r="G717" s="313"/>
      <c r="H717" s="313"/>
      <c r="J717"/>
      <c r="K717"/>
      <c r="L717"/>
      <c r="M717"/>
      <c r="N717"/>
      <c r="O717"/>
    </row>
    <row r="718" spans="1:15" s="9" customFormat="1" ht="46.5" x14ac:dyDescent="0.2">
      <c r="A718" s="86">
        <f t="shared" si="63"/>
        <v>21</v>
      </c>
      <c r="B718" s="645" t="s">
        <v>1427</v>
      </c>
      <c r="C718" s="644" t="s">
        <v>388</v>
      </c>
      <c r="D718" s="67" t="s">
        <v>412</v>
      </c>
      <c r="E718" s="71">
        <v>75</v>
      </c>
      <c r="F718" s="964"/>
      <c r="G718" s="313"/>
      <c r="H718" s="313"/>
      <c r="J718"/>
      <c r="K718"/>
      <c r="L718"/>
      <c r="M718"/>
      <c r="N718"/>
      <c r="O718"/>
    </row>
    <row r="719" spans="1:15" s="9" customFormat="1" ht="38.25" customHeight="1" x14ac:dyDescent="0.2">
      <c r="A719" s="1094" t="s">
        <v>838</v>
      </c>
      <c r="B719" s="1095"/>
      <c r="C719" s="1095"/>
      <c r="D719" s="1096"/>
      <c r="E719" s="345">
        <f>SUM(E720:E721)</f>
        <v>240</v>
      </c>
      <c r="F719" s="163"/>
      <c r="G719" s="313"/>
      <c r="H719" s="313"/>
      <c r="J719"/>
      <c r="K719"/>
      <c r="L719"/>
      <c r="M719"/>
      <c r="N719"/>
      <c r="O719"/>
    </row>
    <row r="720" spans="1:15" s="9" customFormat="1" ht="69.75" x14ac:dyDescent="0.2">
      <c r="A720" s="51">
        <v>1</v>
      </c>
      <c r="B720" s="125" t="s">
        <v>907</v>
      </c>
      <c r="C720" s="128" t="s">
        <v>681</v>
      </c>
      <c r="D720" s="128" t="s">
        <v>1523</v>
      </c>
      <c r="E720" s="132">
        <v>120</v>
      </c>
      <c r="F720" s="1097" t="s">
        <v>330</v>
      </c>
      <c r="G720" s="313"/>
      <c r="H720" s="313"/>
      <c r="J720"/>
      <c r="K720"/>
      <c r="L720"/>
      <c r="M720"/>
      <c r="N720"/>
      <c r="O720"/>
    </row>
    <row r="721" spans="1:15" s="9" customFormat="1" ht="69.75" x14ac:dyDescent="0.2">
      <c r="A721" s="51">
        <f>A720+1</f>
        <v>2</v>
      </c>
      <c r="B721" s="125" t="s">
        <v>908</v>
      </c>
      <c r="C721" s="133" t="s">
        <v>682</v>
      </c>
      <c r="D721" s="128" t="s">
        <v>1523</v>
      </c>
      <c r="E721" s="132">
        <v>120</v>
      </c>
      <c r="F721" s="875"/>
      <c r="G721" s="313"/>
      <c r="H721" s="313"/>
      <c r="J721"/>
      <c r="K721"/>
      <c r="L721"/>
      <c r="M721"/>
      <c r="N721"/>
      <c r="O721"/>
    </row>
    <row r="722" spans="1:15" s="9" customFormat="1" ht="38.25" customHeight="1" x14ac:dyDescent="0.2">
      <c r="A722" s="883" t="s">
        <v>839</v>
      </c>
      <c r="B722" s="884"/>
      <c r="C722" s="884"/>
      <c r="D722" s="885"/>
      <c r="E722" s="345">
        <f>SUM(E723:E728)</f>
        <v>185</v>
      </c>
      <c r="F722" s="164"/>
      <c r="G722" s="313"/>
      <c r="H722" s="313"/>
      <c r="J722"/>
      <c r="K722"/>
      <c r="L722"/>
      <c r="M722"/>
      <c r="N722"/>
      <c r="O722"/>
    </row>
    <row r="723" spans="1:15" s="9" customFormat="1" ht="45" customHeight="1" x14ac:dyDescent="0.2">
      <c r="A723" s="51">
        <v>1</v>
      </c>
      <c r="B723" s="72" t="s">
        <v>909</v>
      </c>
      <c r="C723" s="67" t="s">
        <v>635</v>
      </c>
      <c r="D723" s="67" t="s">
        <v>1685</v>
      </c>
      <c r="E723" s="71">
        <v>25</v>
      </c>
      <c r="F723" s="873" t="s">
        <v>330</v>
      </c>
      <c r="G723" s="313"/>
      <c r="H723" s="313"/>
      <c r="J723"/>
      <c r="K723"/>
      <c r="L723"/>
      <c r="M723"/>
      <c r="N723"/>
      <c r="O723"/>
    </row>
    <row r="724" spans="1:15" s="9" customFormat="1" ht="45" customHeight="1" x14ac:dyDescent="0.2">
      <c r="A724" s="87">
        <f>A723+1</f>
        <v>2</v>
      </c>
      <c r="B724" s="72" t="s">
        <v>910</v>
      </c>
      <c r="C724" s="67" t="s">
        <v>683</v>
      </c>
      <c r="D724" s="67" t="s">
        <v>1686</v>
      </c>
      <c r="E724" s="71">
        <v>30</v>
      </c>
      <c r="F724" s="857"/>
      <c r="G724" s="313"/>
      <c r="H724" s="313"/>
      <c r="J724"/>
      <c r="K724"/>
      <c r="L724"/>
      <c r="M724"/>
      <c r="N724"/>
      <c r="O724"/>
    </row>
    <row r="725" spans="1:15" s="9" customFormat="1" ht="45" customHeight="1" x14ac:dyDescent="0.2">
      <c r="A725" s="87">
        <f t="shared" ref="A725:A728" si="64">A724+1</f>
        <v>3</v>
      </c>
      <c r="B725" s="72" t="s">
        <v>911</v>
      </c>
      <c r="C725" s="67" t="s">
        <v>663</v>
      </c>
      <c r="D725" s="250" t="s">
        <v>584</v>
      </c>
      <c r="E725" s="71">
        <v>50</v>
      </c>
      <c r="F725" s="857"/>
      <c r="G725" s="313"/>
      <c r="H725" s="313"/>
      <c r="J725"/>
      <c r="K725"/>
      <c r="L725"/>
      <c r="M725"/>
      <c r="N725"/>
      <c r="O725"/>
    </row>
    <row r="726" spans="1:15" s="9" customFormat="1" ht="45" customHeight="1" x14ac:dyDescent="0.2">
      <c r="A726" s="87">
        <f t="shared" si="64"/>
        <v>4</v>
      </c>
      <c r="B726" s="72" t="s">
        <v>912</v>
      </c>
      <c r="C726" s="67" t="s">
        <v>684</v>
      </c>
      <c r="D726" s="67" t="s">
        <v>1687</v>
      </c>
      <c r="E726" s="71">
        <v>25</v>
      </c>
      <c r="F726" s="857"/>
      <c r="G726" s="313"/>
      <c r="H726" s="313"/>
      <c r="J726"/>
      <c r="K726"/>
      <c r="L726"/>
      <c r="M726"/>
      <c r="N726"/>
      <c r="O726"/>
    </row>
    <row r="727" spans="1:15" s="9" customFormat="1" ht="45" customHeight="1" x14ac:dyDescent="0.2">
      <c r="A727" s="87">
        <f t="shared" si="64"/>
        <v>5</v>
      </c>
      <c r="B727" s="72" t="s">
        <v>913</v>
      </c>
      <c r="C727" s="67" t="s">
        <v>622</v>
      </c>
      <c r="D727" s="67" t="s">
        <v>1686</v>
      </c>
      <c r="E727" s="71">
        <v>35</v>
      </c>
      <c r="F727" s="874"/>
      <c r="G727" s="313"/>
      <c r="H727" s="313"/>
      <c r="J727"/>
      <c r="K727"/>
      <c r="L727"/>
      <c r="M727"/>
      <c r="N727"/>
      <c r="O727"/>
    </row>
    <row r="728" spans="1:15" s="9" customFormat="1" ht="45" customHeight="1" x14ac:dyDescent="0.2">
      <c r="A728" s="87">
        <f t="shared" si="64"/>
        <v>6</v>
      </c>
      <c r="B728" s="344" t="s">
        <v>914</v>
      </c>
      <c r="C728" s="450" t="s">
        <v>622</v>
      </c>
      <c r="D728" s="250" t="s">
        <v>584</v>
      </c>
      <c r="E728" s="451">
        <v>20</v>
      </c>
      <c r="F728" s="165"/>
      <c r="G728" s="313"/>
      <c r="H728" s="313"/>
      <c r="J728"/>
      <c r="K728"/>
      <c r="L728"/>
      <c r="M728"/>
      <c r="N728"/>
      <c r="O728"/>
    </row>
    <row r="729" spans="1:15" s="9" customFormat="1" ht="36" customHeight="1" x14ac:dyDescent="0.2">
      <c r="A729" s="883" t="s">
        <v>840</v>
      </c>
      <c r="B729" s="884"/>
      <c r="C729" s="884"/>
      <c r="D729" s="885"/>
      <c r="E729" s="345">
        <f>SUM(E730:E732)</f>
        <v>450</v>
      </c>
      <c r="F729" s="162"/>
      <c r="G729" s="313"/>
      <c r="H729" s="313"/>
      <c r="J729"/>
      <c r="K729"/>
      <c r="L729"/>
      <c r="M729"/>
      <c r="N729"/>
      <c r="O729"/>
    </row>
    <row r="730" spans="1:15" s="9" customFormat="1" ht="45" customHeight="1" x14ac:dyDescent="0.2">
      <c r="A730" s="51">
        <v>1</v>
      </c>
      <c r="B730" s="129" t="s">
        <v>899</v>
      </c>
      <c r="C730" s="122" t="s">
        <v>1480</v>
      </c>
      <c r="D730" s="126" t="s">
        <v>1064</v>
      </c>
      <c r="E730" s="132">
        <v>180</v>
      </c>
      <c r="F730" s="1090" t="s">
        <v>330</v>
      </c>
      <c r="G730" s="313"/>
      <c r="H730" s="313"/>
      <c r="J730"/>
      <c r="K730"/>
      <c r="L730"/>
      <c r="M730"/>
      <c r="N730"/>
      <c r="O730"/>
    </row>
    <row r="731" spans="1:15" s="9" customFormat="1" ht="45" customHeight="1" x14ac:dyDescent="0.2">
      <c r="A731" s="51">
        <f>A730+1</f>
        <v>2</v>
      </c>
      <c r="B731" s="125" t="s">
        <v>629</v>
      </c>
      <c r="C731" s="122" t="s">
        <v>1481</v>
      </c>
      <c r="D731" s="126" t="s">
        <v>1064</v>
      </c>
      <c r="E731" s="132">
        <v>70</v>
      </c>
      <c r="F731" s="857"/>
      <c r="G731" s="313"/>
      <c r="H731" s="313"/>
      <c r="J731"/>
      <c r="K731"/>
      <c r="L731"/>
      <c r="M731"/>
      <c r="N731"/>
      <c r="O731"/>
    </row>
    <row r="732" spans="1:15" s="9" customFormat="1" ht="45" customHeight="1" x14ac:dyDescent="0.2">
      <c r="A732" s="51">
        <f>A731+1</f>
        <v>3</v>
      </c>
      <c r="B732" s="125" t="s">
        <v>963</v>
      </c>
      <c r="C732" s="128" t="s">
        <v>1482</v>
      </c>
      <c r="D732" s="126" t="s">
        <v>854</v>
      </c>
      <c r="E732" s="132">
        <v>200</v>
      </c>
      <c r="F732" s="858"/>
      <c r="G732" s="313"/>
      <c r="H732" s="313"/>
      <c r="J732"/>
      <c r="K732"/>
      <c r="L732"/>
      <c r="M732"/>
      <c r="N732"/>
      <c r="O732"/>
    </row>
    <row r="733" spans="1:15" ht="36" customHeight="1" x14ac:dyDescent="0.2">
      <c r="A733" s="883" t="s">
        <v>841</v>
      </c>
      <c r="B733" s="884"/>
      <c r="C733" s="884"/>
      <c r="D733" s="885"/>
      <c r="E733" s="345">
        <f>SUM(E734:E738)</f>
        <v>270</v>
      </c>
      <c r="F733" s="162"/>
    </row>
    <row r="734" spans="1:15" ht="45" customHeight="1" x14ac:dyDescent="0.2">
      <c r="A734" s="51">
        <v>1</v>
      </c>
      <c r="B734" s="452" t="s">
        <v>629</v>
      </c>
      <c r="C734" s="67" t="s">
        <v>1150</v>
      </c>
      <c r="D734" s="250" t="s">
        <v>584</v>
      </c>
      <c r="E734" s="71">
        <v>50</v>
      </c>
      <c r="F734" s="896" t="s">
        <v>330</v>
      </c>
    </row>
    <row r="735" spans="1:15" ht="45" customHeight="1" x14ac:dyDescent="0.2">
      <c r="A735" s="177">
        <f>A734+1</f>
        <v>2</v>
      </c>
      <c r="B735" s="455" t="s">
        <v>1151</v>
      </c>
      <c r="C735" s="453" t="s">
        <v>893</v>
      </c>
      <c r="D735" s="250" t="s">
        <v>584</v>
      </c>
      <c r="E735" s="454">
        <v>60</v>
      </c>
      <c r="F735" s="864"/>
    </row>
    <row r="736" spans="1:15" ht="45" customHeight="1" x14ac:dyDescent="0.2">
      <c r="A736" s="177">
        <f t="shared" ref="A736:A738" si="65">A735+1</f>
        <v>3</v>
      </c>
      <c r="B736" s="344" t="s">
        <v>700</v>
      </c>
      <c r="C736" s="450" t="s">
        <v>1082</v>
      </c>
      <c r="D736" s="250" t="s">
        <v>584</v>
      </c>
      <c r="E736" s="451">
        <v>40</v>
      </c>
      <c r="F736" s="857" t="s">
        <v>2</v>
      </c>
    </row>
    <row r="737" spans="1:15" ht="45" customHeight="1" x14ac:dyDescent="0.2">
      <c r="A737" s="177">
        <f t="shared" si="65"/>
        <v>4</v>
      </c>
      <c r="B737" s="344" t="s">
        <v>915</v>
      </c>
      <c r="C737" s="450" t="s">
        <v>1152</v>
      </c>
      <c r="D737" s="250" t="s">
        <v>584</v>
      </c>
      <c r="E737" s="451">
        <v>40</v>
      </c>
      <c r="F737" s="857"/>
    </row>
    <row r="738" spans="1:15" ht="45" customHeight="1" x14ac:dyDescent="0.2">
      <c r="A738" s="177">
        <f t="shared" si="65"/>
        <v>5</v>
      </c>
      <c r="B738" s="70" t="s">
        <v>571</v>
      </c>
      <c r="C738" s="67" t="s">
        <v>1153</v>
      </c>
      <c r="D738" s="250" t="s">
        <v>584</v>
      </c>
      <c r="E738" s="71">
        <v>80</v>
      </c>
      <c r="F738" s="858"/>
    </row>
    <row r="739" spans="1:15" s="118" customFormat="1" ht="42" customHeight="1" x14ac:dyDescent="0.2">
      <c r="A739" s="883" t="s">
        <v>1282</v>
      </c>
      <c r="B739" s="884"/>
      <c r="C739" s="884"/>
      <c r="D739" s="885"/>
      <c r="E739" s="345">
        <f>SUM(E740:E742)</f>
        <v>140</v>
      </c>
      <c r="F739" s="163"/>
      <c r="G739" s="313"/>
      <c r="H739" s="313"/>
      <c r="I739" s="282"/>
    </row>
    <row r="740" spans="1:15" ht="47.25" x14ac:dyDescent="0.2">
      <c r="A740" s="51">
        <v>1</v>
      </c>
      <c r="B740" s="125" t="s">
        <v>777</v>
      </c>
      <c r="C740" s="94" t="s">
        <v>705</v>
      </c>
      <c r="D740" s="142" t="s">
        <v>879</v>
      </c>
      <c r="E740" s="132">
        <v>30</v>
      </c>
      <c r="F740" s="871" t="s">
        <v>330</v>
      </c>
    </row>
    <row r="741" spans="1:15" ht="47.25" x14ac:dyDescent="0.2">
      <c r="A741" s="90">
        <f>A740+1</f>
        <v>2</v>
      </c>
      <c r="B741" s="125" t="s">
        <v>778</v>
      </c>
      <c r="C741" s="94" t="s">
        <v>705</v>
      </c>
      <c r="D741" s="142" t="s">
        <v>879</v>
      </c>
      <c r="E741" s="181">
        <v>50</v>
      </c>
      <c r="F741" s="857"/>
    </row>
    <row r="742" spans="1:15" ht="47.25" x14ac:dyDescent="0.2">
      <c r="A742" s="90">
        <f>A741+1</f>
        <v>3</v>
      </c>
      <c r="B742" s="125" t="s">
        <v>1065</v>
      </c>
      <c r="C742" s="128" t="s">
        <v>469</v>
      </c>
      <c r="D742" s="142" t="s">
        <v>879</v>
      </c>
      <c r="E742" s="132">
        <v>60</v>
      </c>
      <c r="F742" s="191" t="s">
        <v>2</v>
      </c>
    </row>
    <row r="743" spans="1:15" ht="42" customHeight="1" x14ac:dyDescent="0.2">
      <c r="A743" s="883" t="s">
        <v>1283</v>
      </c>
      <c r="B743" s="884"/>
      <c r="C743" s="884"/>
      <c r="D743" s="885"/>
      <c r="E743" s="345">
        <f>SUM(E744:E760)</f>
        <v>5322</v>
      </c>
      <c r="F743" s="163"/>
    </row>
    <row r="744" spans="1:15" ht="45" customHeight="1" x14ac:dyDescent="0.2">
      <c r="A744" s="51">
        <v>1</v>
      </c>
      <c r="B744" s="125" t="s">
        <v>1154</v>
      </c>
      <c r="C744" s="128" t="s">
        <v>735</v>
      </c>
      <c r="D744" s="128" t="s">
        <v>1701</v>
      </c>
      <c r="E744" s="132">
        <v>810</v>
      </c>
      <c r="F744" s="199" t="s">
        <v>330</v>
      </c>
    </row>
    <row r="745" spans="1:15" ht="45" customHeight="1" x14ac:dyDescent="0.2">
      <c r="A745" s="51">
        <f>A744+1</f>
        <v>2</v>
      </c>
      <c r="B745" s="456" t="s">
        <v>372</v>
      </c>
      <c r="C745" s="457" t="s">
        <v>722</v>
      </c>
      <c r="D745" s="458" t="s">
        <v>404</v>
      </c>
      <c r="E745" s="459">
        <v>72</v>
      </c>
      <c r="F745" s="870" t="s">
        <v>330</v>
      </c>
    </row>
    <row r="746" spans="1:15" s="9" customFormat="1" ht="45" customHeight="1" x14ac:dyDescent="0.2">
      <c r="A746" s="51">
        <f>A745+1</f>
        <v>3</v>
      </c>
      <c r="B746" s="456" t="s">
        <v>397</v>
      </c>
      <c r="C746" s="457" t="s">
        <v>736</v>
      </c>
      <c r="D746" s="458" t="s">
        <v>404</v>
      </c>
      <c r="E746" s="459">
        <v>120</v>
      </c>
      <c r="F746" s="858"/>
      <c r="G746" s="313"/>
      <c r="H746" s="313"/>
      <c r="J746"/>
      <c r="K746"/>
      <c r="L746"/>
      <c r="M746"/>
      <c r="N746"/>
      <c r="O746"/>
    </row>
    <row r="747" spans="1:15" s="9" customFormat="1" ht="81" x14ac:dyDescent="0.2">
      <c r="A747" s="51">
        <f t="shared" ref="A747:A760" si="66">A746+1</f>
        <v>4</v>
      </c>
      <c r="B747" s="692" t="s">
        <v>1461</v>
      </c>
      <c r="C747" s="122" t="s">
        <v>457</v>
      </c>
      <c r="D747" s="693" t="s">
        <v>1462</v>
      </c>
      <c r="E747" s="650">
        <v>150</v>
      </c>
      <c r="F747" s="228" t="s">
        <v>44</v>
      </c>
      <c r="G747" s="313"/>
      <c r="H747" s="313"/>
      <c r="J747"/>
      <c r="K747"/>
      <c r="L747"/>
      <c r="M747"/>
      <c r="N747"/>
      <c r="O747"/>
    </row>
    <row r="748" spans="1:15" s="9" customFormat="1" ht="46.5" x14ac:dyDescent="0.2">
      <c r="A748" s="51">
        <f t="shared" si="66"/>
        <v>5</v>
      </c>
      <c r="B748" s="456" t="s">
        <v>400</v>
      </c>
      <c r="C748" s="457" t="s">
        <v>737</v>
      </c>
      <c r="D748" s="458" t="s">
        <v>404</v>
      </c>
      <c r="E748" s="459">
        <v>72</v>
      </c>
      <c r="F748" s="871" t="s">
        <v>330</v>
      </c>
      <c r="G748" s="313"/>
      <c r="H748" s="313"/>
      <c r="J748"/>
      <c r="K748"/>
      <c r="L748"/>
      <c r="M748"/>
      <c r="N748"/>
      <c r="O748"/>
    </row>
    <row r="749" spans="1:15" s="9" customFormat="1" ht="46.5" x14ac:dyDescent="0.2">
      <c r="A749" s="51">
        <f t="shared" si="66"/>
        <v>6</v>
      </c>
      <c r="B749" s="456" t="s">
        <v>615</v>
      </c>
      <c r="C749" s="457" t="s">
        <v>892</v>
      </c>
      <c r="D749" s="458" t="s">
        <v>404</v>
      </c>
      <c r="E749" s="459">
        <v>120</v>
      </c>
      <c r="F749" s="858"/>
      <c r="G749" s="313"/>
      <c r="H749" s="313"/>
      <c r="J749"/>
      <c r="K749"/>
      <c r="L749"/>
      <c r="M749"/>
      <c r="N749"/>
      <c r="O749"/>
    </row>
    <row r="750" spans="1:15" s="9" customFormat="1" ht="45" customHeight="1" x14ac:dyDescent="0.2">
      <c r="A750" s="51">
        <f t="shared" si="66"/>
        <v>7</v>
      </c>
      <c r="B750" s="664" t="s">
        <v>1443</v>
      </c>
      <c r="C750" s="747" t="s">
        <v>1155</v>
      </c>
      <c r="D750" s="464" t="s">
        <v>405</v>
      </c>
      <c r="E750" s="459">
        <v>1500</v>
      </c>
      <c r="F750" s="871" t="s">
        <v>330</v>
      </c>
      <c r="G750" s="313"/>
      <c r="H750" s="313"/>
      <c r="J750"/>
      <c r="K750"/>
      <c r="L750"/>
      <c r="M750"/>
      <c r="N750"/>
      <c r="O750"/>
    </row>
    <row r="751" spans="1:15" s="9" customFormat="1" ht="45" customHeight="1" x14ac:dyDescent="0.2">
      <c r="A751" s="51">
        <f t="shared" si="66"/>
        <v>8</v>
      </c>
      <c r="B751" s="456" t="s">
        <v>399</v>
      </c>
      <c r="C751" s="457" t="s">
        <v>738</v>
      </c>
      <c r="D751" s="458" t="s">
        <v>404</v>
      </c>
      <c r="E751" s="459">
        <v>108</v>
      </c>
      <c r="F751" s="857"/>
      <c r="G751" s="313"/>
      <c r="H751" s="313"/>
      <c r="J751"/>
      <c r="K751"/>
      <c r="L751"/>
      <c r="M751"/>
      <c r="N751"/>
      <c r="O751"/>
    </row>
    <row r="752" spans="1:15" s="9" customFormat="1" ht="45" customHeight="1" x14ac:dyDescent="0.2">
      <c r="A752" s="51">
        <f t="shared" si="66"/>
        <v>9</v>
      </c>
      <c r="B752" s="456" t="s">
        <v>398</v>
      </c>
      <c r="C752" s="457" t="s">
        <v>739</v>
      </c>
      <c r="D752" s="458" t="s">
        <v>404</v>
      </c>
      <c r="E752" s="459">
        <v>144</v>
      </c>
      <c r="F752" s="858"/>
      <c r="G752" s="313"/>
      <c r="H752" s="313"/>
      <c r="J752"/>
      <c r="K752"/>
      <c r="L752"/>
      <c r="M752"/>
      <c r="N752"/>
      <c r="O752"/>
    </row>
    <row r="753" spans="1:15" s="9" customFormat="1" ht="60.75" x14ac:dyDescent="0.2">
      <c r="A753" s="51">
        <f t="shared" si="66"/>
        <v>10</v>
      </c>
      <c r="B753" s="736" t="s">
        <v>1646</v>
      </c>
      <c r="C753" s="366" t="s">
        <v>866</v>
      </c>
      <c r="D753" s="737" t="s">
        <v>388</v>
      </c>
      <c r="E753" s="697">
        <v>120</v>
      </c>
      <c r="F753" s="48" t="s">
        <v>518</v>
      </c>
      <c r="G753" s="313"/>
      <c r="H753" s="313"/>
      <c r="J753"/>
      <c r="K753"/>
      <c r="L753"/>
      <c r="M753"/>
      <c r="N753"/>
      <c r="O753"/>
    </row>
    <row r="754" spans="1:15" s="9" customFormat="1" ht="45" customHeight="1" x14ac:dyDescent="0.2">
      <c r="A754" s="51">
        <f t="shared" si="66"/>
        <v>11</v>
      </c>
      <c r="B754" s="125" t="s">
        <v>916</v>
      </c>
      <c r="C754" s="133" t="s">
        <v>1444</v>
      </c>
      <c r="D754" s="189" t="s">
        <v>1702</v>
      </c>
      <c r="E754" s="132">
        <v>120</v>
      </c>
      <c r="F754" s="871" t="s">
        <v>330</v>
      </c>
      <c r="G754" s="313"/>
      <c r="H754" s="313"/>
      <c r="J754"/>
      <c r="K754"/>
      <c r="L754"/>
      <c r="M754"/>
      <c r="N754"/>
      <c r="O754"/>
    </row>
    <row r="755" spans="1:15" s="9" customFormat="1" ht="45" customHeight="1" x14ac:dyDescent="0.2">
      <c r="A755" s="51">
        <f t="shared" si="66"/>
        <v>12</v>
      </c>
      <c r="B755" s="460" t="s">
        <v>741</v>
      </c>
      <c r="C755" s="461" t="s">
        <v>742</v>
      </c>
      <c r="D755" s="462" t="s">
        <v>404</v>
      </c>
      <c r="E755" s="459">
        <v>96</v>
      </c>
      <c r="F755" s="857"/>
      <c r="G755" s="313"/>
      <c r="H755" s="313"/>
      <c r="J755"/>
      <c r="K755"/>
      <c r="L755"/>
      <c r="M755"/>
      <c r="N755"/>
      <c r="O755"/>
    </row>
    <row r="756" spans="1:15" s="9" customFormat="1" ht="45" customHeight="1" x14ac:dyDescent="0.2">
      <c r="A756" s="51">
        <f t="shared" si="66"/>
        <v>13</v>
      </c>
      <c r="B756" s="460" t="s">
        <v>740</v>
      </c>
      <c r="C756" s="463" t="s">
        <v>743</v>
      </c>
      <c r="D756" s="462" t="s">
        <v>404</v>
      </c>
      <c r="E756" s="459">
        <v>96</v>
      </c>
      <c r="F756" s="857"/>
      <c r="G756" s="313"/>
      <c r="H756" s="313"/>
      <c r="J756"/>
      <c r="K756"/>
      <c r="L756"/>
      <c r="M756"/>
      <c r="N756"/>
      <c r="O756"/>
    </row>
    <row r="757" spans="1:15" s="9" customFormat="1" ht="45" customHeight="1" x14ac:dyDescent="0.2">
      <c r="A757" s="51">
        <f t="shared" si="66"/>
        <v>14</v>
      </c>
      <c r="B757" s="125" t="s">
        <v>1156</v>
      </c>
      <c r="C757" s="133" t="s">
        <v>871</v>
      </c>
      <c r="D757" s="189" t="s">
        <v>1702</v>
      </c>
      <c r="E757" s="132">
        <v>810</v>
      </c>
      <c r="F757" s="858"/>
      <c r="G757" s="313"/>
      <c r="H757" s="313"/>
      <c r="J757"/>
      <c r="K757"/>
      <c r="L757"/>
      <c r="M757"/>
      <c r="N757"/>
      <c r="O757"/>
    </row>
    <row r="758" spans="1:15" ht="45" customHeight="1" x14ac:dyDescent="0.2">
      <c r="A758" s="51">
        <f t="shared" si="66"/>
        <v>15</v>
      </c>
      <c r="B758" s="125" t="s">
        <v>1157</v>
      </c>
      <c r="C758" s="94" t="s">
        <v>473</v>
      </c>
      <c r="D758" s="189" t="s">
        <v>1702</v>
      </c>
      <c r="E758" s="181">
        <v>384</v>
      </c>
      <c r="F758" s="324" t="s">
        <v>2</v>
      </c>
    </row>
    <row r="759" spans="1:15" ht="45" customHeight="1" x14ac:dyDescent="0.2">
      <c r="A759" s="51">
        <f t="shared" si="66"/>
        <v>16</v>
      </c>
      <c r="B759" s="744" t="s">
        <v>1570</v>
      </c>
      <c r="C759" s="745" t="s">
        <v>1571</v>
      </c>
      <c r="D759" s="746" t="s">
        <v>516</v>
      </c>
      <c r="E759" s="745">
        <v>200</v>
      </c>
      <c r="F759" s="1101" t="s">
        <v>518</v>
      </c>
    </row>
    <row r="760" spans="1:15" ht="45" customHeight="1" x14ac:dyDescent="0.2">
      <c r="A760" s="51">
        <f t="shared" si="66"/>
        <v>17</v>
      </c>
      <c r="B760" s="744" t="s">
        <v>1572</v>
      </c>
      <c r="C760" s="745" t="s">
        <v>1571</v>
      </c>
      <c r="D760" s="746" t="s">
        <v>516</v>
      </c>
      <c r="E760" s="745">
        <v>400</v>
      </c>
      <c r="F760" s="1102"/>
    </row>
    <row r="761" spans="1:15" s="118" customFormat="1" ht="42" customHeight="1" x14ac:dyDescent="0.2">
      <c r="A761" s="1098" t="s">
        <v>1284</v>
      </c>
      <c r="B761" s="1099"/>
      <c r="C761" s="1099"/>
      <c r="D761" s="1100"/>
      <c r="E761" s="345">
        <f>SUM(E762:E765)</f>
        <v>570</v>
      </c>
      <c r="F761" s="599"/>
      <c r="G761" s="313"/>
      <c r="H761" s="313"/>
      <c r="I761" s="282"/>
    </row>
    <row r="762" spans="1:15" ht="60.75" x14ac:dyDescent="0.2">
      <c r="A762" s="227">
        <v>1</v>
      </c>
      <c r="B762" s="686" t="s">
        <v>1459</v>
      </c>
      <c r="C762" s="122" t="s">
        <v>459</v>
      </c>
      <c r="D762" s="117" t="s">
        <v>580</v>
      </c>
      <c r="E762" s="117">
        <v>120</v>
      </c>
      <c r="F762" s="228" t="s">
        <v>44</v>
      </c>
    </row>
    <row r="763" spans="1:15" ht="60.75" x14ac:dyDescent="0.2">
      <c r="A763" s="51">
        <f>A762+1</f>
        <v>2</v>
      </c>
      <c r="B763" s="387" t="s">
        <v>918</v>
      </c>
      <c r="C763" s="206" t="s">
        <v>775</v>
      </c>
      <c r="D763" s="189" t="s">
        <v>494</v>
      </c>
      <c r="E763" s="600">
        <v>110</v>
      </c>
      <c r="F763" s="863" t="s">
        <v>330</v>
      </c>
    </row>
    <row r="764" spans="1:15" ht="60.75" x14ac:dyDescent="0.2">
      <c r="A764" s="51">
        <f t="shared" ref="A764:A765" si="67">A763+1</f>
        <v>3</v>
      </c>
      <c r="B764" s="387" t="s">
        <v>917</v>
      </c>
      <c r="C764" s="226" t="s">
        <v>1046</v>
      </c>
      <c r="D764" s="189" t="s">
        <v>494</v>
      </c>
      <c r="E764" s="600">
        <v>170</v>
      </c>
      <c r="F764" s="864"/>
    </row>
    <row r="765" spans="1:15" ht="60.75" x14ac:dyDescent="0.2">
      <c r="A765" s="51">
        <f t="shared" si="67"/>
        <v>4</v>
      </c>
      <c r="B765" s="387" t="s">
        <v>616</v>
      </c>
      <c r="C765" s="206" t="s">
        <v>1273</v>
      </c>
      <c r="D765" s="189" t="s">
        <v>494</v>
      </c>
      <c r="E765" s="600">
        <v>170</v>
      </c>
      <c r="F765" s="875"/>
    </row>
    <row r="766" spans="1:15" ht="42" customHeight="1" x14ac:dyDescent="0.2">
      <c r="A766" s="889" t="s">
        <v>1285</v>
      </c>
      <c r="B766" s="890"/>
      <c r="C766" s="890"/>
      <c r="D766" s="891"/>
      <c r="E766" s="428">
        <f>SUM(E767:E769)</f>
        <v>500</v>
      </c>
      <c r="F766" s="166"/>
    </row>
    <row r="767" spans="1:15" ht="50.1" customHeight="1" x14ac:dyDescent="0.2">
      <c r="A767" s="232">
        <v>1</v>
      </c>
      <c r="B767" s="629" t="s">
        <v>1391</v>
      </c>
      <c r="C767" s="233" t="s">
        <v>869</v>
      </c>
      <c r="D767" s="116" t="s">
        <v>732</v>
      </c>
      <c r="E767" s="444">
        <v>150</v>
      </c>
      <c r="F767" s="49" t="s">
        <v>43</v>
      </c>
    </row>
    <row r="768" spans="1:15" ht="50.1" customHeight="1" x14ac:dyDescent="0.2">
      <c r="A768" s="73">
        <f>A767+1</f>
        <v>2</v>
      </c>
      <c r="B768" s="211" t="s">
        <v>707</v>
      </c>
      <c r="C768" s="257" t="s">
        <v>663</v>
      </c>
      <c r="D768" s="189" t="s">
        <v>583</v>
      </c>
      <c r="E768" s="315">
        <v>200</v>
      </c>
      <c r="F768" s="207" t="s">
        <v>330</v>
      </c>
    </row>
    <row r="769" spans="1:9" ht="60.75" x14ac:dyDescent="0.2">
      <c r="A769" s="73">
        <f>A768+1</f>
        <v>3</v>
      </c>
      <c r="B769" s="691" t="s">
        <v>1460</v>
      </c>
      <c r="C769" s="94" t="s">
        <v>473</v>
      </c>
      <c r="D769" s="689" t="s">
        <v>512</v>
      </c>
      <c r="E769" s="116">
        <v>150</v>
      </c>
      <c r="F769" s="228" t="s">
        <v>44</v>
      </c>
    </row>
    <row r="770" spans="1:9" s="118" customFormat="1" ht="42" customHeight="1" x14ac:dyDescent="0.2">
      <c r="A770" s="883" t="s">
        <v>1286</v>
      </c>
      <c r="B770" s="884"/>
      <c r="C770" s="884"/>
      <c r="D770" s="885"/>
      <c r="E770" s="393">
        <f>SUM(E771:E774)</f>
        <v>288</v>
      </c>
      <c r="F770" s="163"/>
      <c r="G770" s="313"/>
      <c r="H770" s="313"/>
      <c r="I770" s="282"/>
    </row>
    <row r="771" spans="1:9" s="50" customFormat="1" ht="45" customHeight="1" x14ac:dyDescent="0.35">
      <c r="A771" s="51">
        <v>1</v>
      </c>
      <c r="B771" s="391" t="s">
        <v>617</v>
      </c>
      <c r="C771" s="128" t="s">
        <v>1524</v>
      </c>
      <c r="D771" s="392" t="s">
        <v>583</v>
      </c>
      <c r="E771" s="132">
        <v>72</v>
      </c>
      <c r="F771" s="1109" t="s">
        <v>330</v>
      </c>
      <c r="G771" s="313"/>
      <c r="H771" s="313"/>
      <c r="I771" s="156"/>
    </row>
    <row r="772" spans="1:9" s="50" customFormat="1" ht="45" customHeight="1" x14ac:dyDescent="0.35">
      <c r="A772" s="51">
        <f>A771+1</f>
        <v>2</v>
      </c>
      <c r="B772" s="391" t="s">
        <v>618</v>
      </c>
      <c r="C772" s="128" t="s">
        <v>1524</v>
      </c>
      <c r="D772" s="392" t="s">
        <v>583</v>
      </c>
      <c r="E772" s="132">
        <v>72</v>
      </c>
      <c r="F772" s="857"/>
      <c r="G772" s="313"/>
      <c r="H772" s="313"/>
      <c r="I772" s="156"/>
    </row>
    <row r="773" spans="1:9" s="50" customFormat="1" ht="45" customHeight="1" x14ac:dyDescent="0.35">
      <c r="A773" s="51">
        <f t="shared" ref="A773:A774" si="68">A772+1</f>
        <v>3</v>
      </c>
      <c r="B773" s="391" t="s">
        <v>919</v>
      </c>
      <c r="C773" s="94" t="s">
        <v>1474</v>
      </c>
      <c r="D773" s="392" t="s">
        <v>583</v>
      </c>
      <c r="E773" s="132">
        <v>72</v>
      </c>
      <c r="F773" s="857"/>
      <c r="G773" s="313"/>
      <c r="H773" s="313"/>
      <c r="I773" s="156"/>
    </row>
    <row r="774" spans="1:9" s="50" customFormat="1" ht="45" customHeight="1" x14ac:dyDescent="0.35">
      <c r="A774" s="51">
        <f t="shared" si="68"/>
        <v>4</v>
      </c>
      <c r="B774" s="391" t="s">
        <v>920</v>
      </c>
      <c r="C774" s="94" t="s">
        <v>1474</v>
      </c>
      <c r="D774" s="392" t="s">
        <v>583</v>
      </c>
      <c r="E774" s="132">
        <v>72</v>
      </c>
      <c r="F774" s="858"/>
      <c r="G774" s="313"/>
      <c r="H774" s="313"/>
      <c r="I774" s="156"/>
    </row>
    <row r="775" spans="1:9" s="118" customFormat="1" ht="42" customHeight="1" x14ac:dyDescent="0.2">
      <c r="A775" s="883" t="s">
        <v>1287</v>
      </c>
      <c r="B775" s="884"/>
      <c r="C775" s="884"/>
      <c r="D775" s="885"/>
      <c r="E775" s="345">
        <f>SUM(E776:E778)</f>
        <v>180</v>
      </c>
      <c r="F775" s="163"/>
      <c r="G775" s="313"/>
      <c r="H775" s="313"/>
      <c r="I775" s="282"/>
    </row>
    <row r="776" spans="1:9" ht="45" customHeight="1" x14ac:dyDescent="0.2">
      <c r="A776" s="51">
        <v>1</v>
      </c>
      <c r="B776" s="429" t="s">
        <v>40</v>
      </c>
      <c r="C776" s="430" t="s">
        <v>992</v>
      </c>
      <c r="D776" s="430" t="s">
        <v>401</v>
      </c>
      <c r="E776" s="431">
        <v>72</v>
      </c>
      <c r="F776" s="1110" t="s">
        <v>327</v>
      </c>
    </row>
    <row r="777" spans="1:9" ht="45" customHeight="1" x14ac:dyDescent="0.2">
      <c r="A777" s="51">
        <f>A776+1</f>
        <v>2</v>
      </c>
      <c r="B777" s="129" t="s">
        <v>41</v>
      </c>
      <c r="C777" s="126" t="s">
        <v>1041</v>
      </c>
      <c r="D777" s="430" t="s">
        <v>401</v>
      </c>
      <c r="E777" s="134">
        <v>54</v>
      </c>
      <c r="F777" s="857"/>
    </row>
    <row r="778" spans="1:9" ht="45" customHeight="1" x14ac:dyDescent="0.2">
      <c r="A778" s="51">
        <f>A777+1</f>
        <v>3</v>
      </c>
      <c r="B778" s="429" t="s">
        <v>42</v>
      </c>
      <c r="C778" s="430" t="s">
        <v>1139</v>
      </c>
      <c r="D778" s="430" t="s">
        <v>401</v>
      </c>
      <c r="E778" s="431">
        <v>54</v>
      </c>
      <c r="F778" s="857"/>
    </row>
    <row r="779" spans="1:9" s="118" customFormat="1" ht="42" customHeight="1" x14ac:dyDescent="0.2">
      <c r="A779" s="883" t="s">
        <v>1288</v>
      </c>
      <c r="B779" s="884"/>
      <c r="C779" s="884"/>
      <c r="D779" s="885"/>
      <c r="E779" s="345">
        <f>SUM(E780:E780)</f>
        <v>100</v>
      </c>
      <c r="F779" s="163"/>
      <c r="G779" s="313"/>
      <c r="H779" s="313"/>
      <c r="I779" s="282"/>
    </row>
    <row r="780" spans="1:9" ht="45" customHeight="1" x14ac:dyDescent="0.2">
      <c r="A780" s="51">
        <v>1</v>
      </c>
      <c r="B780" s="129" t="s">
        <v>40</v>
      </c>
      <c r="C780" s="126" t="s">
        <v>904</v>
      </c>
      <c r="D780" s="126" t="s">
        <v>395</v>
      </c>
      <c r="E780" s="134">
        <v>100</v>
      </c>
      <c r="F780" s="140" t="s">
        <v>327</v>
      </c>
    </row>
    <row r="781" spans="1:9" s="118" customFormat="1" ht="42" customHeight="1" x14ac:dyDescent="0.2">
      <c r="A781" s="883" t="s">
        <v>1289</v>
      </c>
      <c r="B781" s="884"/>
      <c r="C781" s="884"/>
      <c r="D781" s="885"/>
      <c r="E781" s="345">
        <f>E782+E786</f>
        <v>240</v>
      </c>
      <c r="F781" s="163"/>
      <c r="G781" s="313"/>
      <c r="H781" s="313"/>
      <c r="I781" s="282"/>
    </row>
    <row r="782" spans="1:9" ht="45" customHeight="1" x14ac:dyDescent="0.2">
      <c r="A782" s="91">
        <v>1</v>
      </c>
      <c r="B782" s="1103" t="s">
        <v>1122</v>
      </c>
      <c r="C782" s="1104"/>
      <c r="D782" s="1105"/>
      <c r="E782" s="712">
        <f t="shared" ref="E782" si="69">SUM(E783:E784)</f>
        <v>140</v>
      </c>
      <c r="F782" s="164"/>
    </row>
    <row r="783" spans="1:9" ht="45" customHeight="1" x14ac:dyDescent="0.2">
      <c r="A783" s="17" t="s">
        <v>32</v>
      </c>
      <c r="B783" s="72" t="s">
        <v>16</v>
      </c>
      <c r="C783" s="68" t="s">
        <v>676</v>
      </c>
      <c r="D783" s="66" t="s">
        <v>407</v>
      </c>
      <c r="E783" s="394">
        <v>70</v>
      </c>
      <c r="F783" s="873" t="s">
        <v>2</v>
      </c>
    </row>
    <row r="784" spans="1:9" ht="45" customHeight="1" x14ac:dyDescent="0.2">
      <c r="A784" s="17" t="s">
        <v>33</v>
      </c>
      <c r="B784" s="72" t="s">
        <v>17</v>
      </c>
      <c r="C784" s="68" t="s">
        <v>1066</v>
      </c>
      <c r="D784" s="66" t="s">
        <v>407</v>
      </c>
      <c r="E784" s="394">
        <v>70</v>
      </c>
      <c r="F784" s="857"/>
    </row>
    <row r="785" spans="1:9" ht="45" customHeight="1" x14ac:dyDescent="0.2">
      <c r="A785" s="17" t="s">
        <v>34</v>
      </c>
      <c r="B785" s="72" t="s">
        <v>18</v>
      </c>
      <c r="C785" s="395" t="s">
        <v>677</v>
      </c>
      <c r="D785" s="66" t="s">
        <v>407</v>
      </c>
      <c r="E785" s="394">
        <v>70</v>
      </c>
      <c r="F785" s="874"/>
    </row>
    <row r="786" spans="1:9" ht="45" customHeight="1" x14ac:dyDescent="0.2">
      <c r="A786" s="91">
        <f>A782+1</f>
        <v>2</v>
      </c>
      <c r="B786" s="713" t="s">
        <v>754</v>
      </c>
      <c r="C786" s="714" t="s">
        <v>678</v>
      </c>
      <c r="D786" s="715" t="s">
        <v>619</v>
      </c>
      <c r="E786" s="716">
        <v>100</v>
      </c>
      <c r="F786" s="325" t="s">
        <v>327</v>
      </c>
    </row>
    <row r="787" spans="1:9" ht="42" customHeight="1" x14ac:dyDescent="0.2">
      <c r="A787" s="1106" t="s">
        <v>1290</v>
      </c>
      <c r="B787" s="1107"/>
      <c r="C787" s="1107"/>
      <c r="D787" s="1108"/>
      <c r="E787" s="345">
        <f>SUM(E788:E789)</f>
        <v>240</v>
      </c>
      <c r="F787" s="164"/>
    </row>
    <row r="788" spans="1:9" ht="45" customHeight="1" x14ac:dyDescent="0.2">
      <c r="A788" s="51">
        <v>1</v>
      </c>
      <c r="B788" s="125" t="s">
        <v>39</v>
      </c>
      <c r="C788" s="128" t="s">
        <v>669</v>
      </c>
      <c r="D788" s="142" t="s">
        <v>494</v>
      </c>
      <c r="E788" s="132">
        <v>120</v>
      </c>
      <c r="F788" s="873" t="s">
        <v>327</v>
      </c>
    </row>
    <row r="789" spans="1:9" ht="46.5" x14ac:dyDescent="0.2">
      <c r="A789" s="51">
        <f>A788+1</f>
        <v>2</v>
      </c>
      <c r="B789" s="125" t="s">
        <v>41</v>
      </c>
      <c r="C789" s="128" t="s">
        <v>680</v>
      </c>
      <c r="D789" s="142" t="s">
        <v>494</v>
      </c>
      <c r="E789" s="132">
        <v>120</v>
      </c>
      <c r="F789" s="874"/>
    </row>
    <row r="790" spans="1:9" s="118" customFormat="1" ht="42" customHeight="1" x14ac:dyDescent="0.2">
      <c r="A790" s="883" t="s">
        <v>1291</v>
      </c>
      <c r="B790" s="884"/>
      <c r="C790" s="884"/>
      <c r="D790" s="885"/>
      <c r="E790" s="345">
        <f>SUM(E791:E799)</f>
        <v>880</v>
      </c>
      <c r="F790" s="163"/>
      <c r="G790" s="313"/>
      <c r="H790" s="313"/>
      <c r="I790" s="282"/>
    </row>
    <row r="791" spans="1:9" ht="45" customHeight="1" x14ac:dyDescent="0.2">
      <c r="A791" s="51">
        <v>1</v>
      </c>
      <c r="B791" s="70" t="s">
        <v>1056</v>
      </c>
      <c r="C791" s="67" t="s">
        <v>1489</v>
      </c>
      <c r="D791" s="126" t="s">
        <v>854</v>
      </c>
      <c r="E791" s="71">
        <v>100</v>
      </c>
      <c r="F791" s="872" t="s">
        <v>327</v>
      </c>
    </row>
    <row r="792" spans="1:9" ht="45" customHeight="1" x14ac:dyDescent="0.2">
      <c r="A792" s="51">
        <f t="shared" ref="A792:A798" si="70">A791+1</f>
        <v>2</v>
      </c>
      <c r="B792" s="70" t="s">
        <v>922</v>
      </c>
      <c r="C792" s="128" t="s">
        <v>904</v>
      </c>
      <c r="D792" s="67" t="s">
        <v>854</v>
      </c>
      <c r="E792" s="71">
        <v>100</v>
      </c>
      <c r="F792" s="857"/>
    </row>
    <row r="793" spans="1:9" ht="45" customHeight="1" x14ac:dyDescent="0.2">
      <c r="A793" s="51">
        <f t="shared" si="70"/>
        <v>3</v>
      </c>
      <c r="B793" s="70" t="s">
        <v>1060</v>
      </c>
      <c r="C793" s="122" t="s">
        <v>1486</v>
      </c>
      <c r="D793" s="67" t="s">
        <v>854</v>
      </c>
      <c r="E793" s="71">
        <v>60</v>
      </c>
      <c r="F793" s="857"/>
    </row>
    <row r="794" spans="1:9" ht="45" customHeight="1" x14ac:dyDescent="0.2">
      <c r="A794" s="51">
        <f t="shared" si="70"/>
        <v>4</v>
      </c>
      <c r="B794" s="70" t="s">
        <v>636</v>
      </c>
      <c r="C794" s="122" t="s">
        <v>1165</v>
      </c>
      <c r="D794" s="67" t="s">
        <v>854</v>
      </c>
      <c r="E794" s="71">
        <v>100</v>
      </c>
      <c r="F794" s="857"/>
    </row>
    <row r="795" spans="1:9" ht="45" customHeight="1" x14ac:dyDescent="0.2">
      <c r="A795" s="51">
        <f t="shared" si="70"/>
        <v>5</v>
      </c>
      <c r="B795" s="70" t="s">
        <v>921</v>
      </c>
      <c r="C795" s="128" t="s">
        <v>1487</v>
      </c>
      <c r="D795" s="67" t="s">
        <v>854</v>
      </c>
      <c r="E795" s="71">
        <v>100</v>
      </c>
      <c r="F795" s="858"/>
    </row>
    <row r="796" spans="1:9" ht="45" customHeight="1" x14ac:dyDescent="0.2">
      <c r="A796" s="51">
        <f t="shared" si="70"/>
        <v>6</v>
      </c>
      <c r="B796" s="70" t="s">
        <v>1057</v>
      </c>
      <c r="C796" s="94" t="s">
        <v>1488</v>
      </c>
      <c r="D796" s="67" t="s">
        <v>854</v>
      </c>
      <c r="E796" s="71">
        <v>120</v>
      </c>
      <c r="F796" s="872" t="s">
        <v>2</v>
      </c>
    </row>
    <row r="797" spans="1:9" ht="45" customHeight="1" x14ac:dyDescent="0.2">
      <c r="A797" s="51">
        <f t="shared" si="70"/>
        <v>7</v>
      </c>
      <c r="B797" s="70" t="s">
        <v>1058</v>
      </c>
      <c r="C797" s="94" t="s">
        <v>1190</v>
      </c>
      <c r="D797" s="827" t="s">
        <v>1714</v>
      </c>
      <c r="E797" s="71">
        <v>100</v>
      </c>
      <c r="F797" s="858"/>
    </row>
    <row r="798" spans="1:9" ht="45" customHeight="1" x14ac:dyDescent="0.2">
      <c r="A798" s="51">
        <f t="shared" si="70"/>
        <v>8</v>
      </c>
      <c r="B798" s="70" t="s">
        <v>1059</v>
      </c>
      <c r="C798" s="94" t="s">
        <v>1490</v>
      </c>
      <c r="D798" s="827" t="s">
        <v>1714</v>
      </c>
      <c r="E798" s="71">
        <v>100</v>
      </c>
      <c r="F798" s="197" t="s">
        <v>2</v>
      </c>
    </row>
    <row r="799" spans="1:9" ht="62.25" customHeight="1" x14ac:dyDescent="0.2">
      <c r="A799" s="51">
        <f t="shared" ref="A799" si="71">A798+1</f>
        <v>9</v>
      </c>
      <c r="B799" s="550" t="s">
        <v>1228</v>
      </c>
      <c r="C799" s="128" t="s">
        <v>471</v>
      </c>
      <c r="D799" s="551" t="s">
        <v>724</v>
      </c>
      <c r="E799" s="552">
        <v>100</v>
      </c>
      <c r="F799" s="45" t="s">
        <v>528</v>
      </c>
    </row>
    <row r="800" spans="1:9" ht="45" customHeight="1" x14ac:dyDescent="0.2">
      <c r="A800" s="1118" t="s">
        <v>1292</v>
      </c>
      <c r="B800" s="1121"/>
      <c r="C800" s="1121"/>
      <c r="D800" s="1122"/>
      <c r="E800" s="402">
        <f>SUM(E801:E802)</f>
        <v>60</v>
      </c>
      <c r="F800" s="207"/>
    </row>
    <row r="801" spans="1:15" ht="45" customHeight="1" x14ac:dyDescent="0.2">
      <c r="A801" s="253">
        <v>1</v>
      </c>
      <c r="B801" s="383" t="s">
        <v>707</v>
      </c>
      <c r="C801" s="158" t="s">
        <v>894</v>
      </c>
      <c r="D801" s="158" t="s">
        <v>789</v>
      </c>
      <c r="E801" s="181">
        <v>30</v>
      </c>
      <c r="F801" s="207" t="s">
        <v>330</v>
      </c>
    </row>
    <row r="802" spans="1:15" ht="45" customHeight="1" x14ac:dyDescent="0.2">
      <c r="A802" s="184">
        <f>A801+1</f>
        <v>2</v>
      </c>
      <c r="B802" s="383" t="s">
        <v>42</v>
      </c>
      <c r="C802" s="158" t="s">
        <v>1158</v>
      </c>
      <c r="D802" s="158" t="s">
        <v>789</v>
      </c>
      <c r="E802" s="181">
        <v>30</v>
      </c>
      <c r="F802" s="207" t="s">
        <v>2</v>
      </c>
    </row>
    <row r="803" spans="1:15" s="118" customFormat="1" ht="42" customHeight="1" x14ac:dyDescent="0.2">
      <c r="A803" s="883" t="s">
        <v>1293</v>
      </c>
      <c r="B803" s="884"/>
      <c r="C803" s="884"/>
      <c r="D803" s="885"/>
      <c r="E803" s="345">
        <f>SUM(E804:E806)</f>
        <v>380</v>
      </c>
      <c r="F803" s="162"/>
      <c r="G803" s="313"/>
      <c r="H803" s="313"/>
      <c r="I803" s="282"/>
    </row>
    <row r="804" spans="1:15" ht="56.25" x14ac:dyDescent="0.2">
      <c r="A804" s="51">
        <v>1</v>
      </c>
      <c r="B804" s="465" t="s">
        <v>1077</v>
      </c>
      <c r="C804" s="466" t="s">
        <v>755</v>
      </c>
      <c r="D804" s="467" t="s">
        <v>494</v>
      </c>
      <c r="E804" s="466">
        <v>150</v>
      </c>
      <c r="F804" s="145" t="s">
        <v>327</v>
      </c>
    </row>
    <row r="805" spans="1:15" ht="56.25" x14ac:dyDescent="0.2">
      <c r="A805" s="198">
        <f>A804+1</f>
        <v>2</v>
      </c>
      <c r="B805" s="70" t="s">
        <v>1159</v>
      </c>
      <c r="C805" s="173" t="s">
        <v>1160</v>
      </c>
      <c r="D805" s="467" t="s">
        <v>494</v>
      </c>
      <c r="E805" s="71">
        <v>80</v>
      </c>
      <c r="F805" s="199" t="s">
        <v>2</v>
      </c>
    </row>
    <row r="806" spans="1:15" ht="45" customHeight="1" x14ac:dyDescent="0.2">
      <c r="A806" s="198">
        <f>A805+1</f>
        <v>3</v>
      </c>
      <c r="B806" s="630" t="s">
        <v>1391</v>
      </c>
      <c r="C806" s="94" t="s">
        <v>872</v>
      </c>
      <c r="D806" s="631" t="s">
        <v>732</v>
      </c>
      <c r="E806" s="444">
        <v>150</v>
      </c>
      <c r="F806" s="49" t="s">
        <v>43</v>
      </c>
    </row>
    <row r="807" spans="1:15" s="9" customFormat="1" ht="42" customHeight="1" x14ac:dyDescent="0.2">
      <c r="A807" s="883" t="s">
        <v>1294</v>
      </c>
      <c r="B807" s="884"/>
      <c r="C807" s="884"/>
      <c r="D807" s="885"/>
      <c r="E807" s="345">
        <f>SUM(E808:E808)</f>
        <v>20</v>
      </c>
      <c r="F807" s="163"/>
      <c r="G807" s="313"/>
      <c r="H807" s="313"/>
      <c r="J807"/>
      <c r="K807"/>
      <c r="L807"/>
      <c r="M807"/>
      <c r="N807"/>
      <c r="O807"/>
    </row>
    <row r="808" spans="1:15" s="9" customFormat="1" ht="46.5" x14ac:dyDescent="0.2">
      <c r="A808" s="198">
        <v>1</v>
      </c>
      <c r="B808" s="70" t="s">
        <v>41</v>
      </c>
      <c r="C808" s="173" t="s">
        <v>1120</v>
      </c>
      <c r="D808" s="66" t="s">
        <v>692</v>
      </c>
      <c r="E808" s="71">
        <v>20</v>
      </c>
      <c r="F808" s="200" t="s">
        <v>327</v>
      </c>
      <c r="G808" s="313"/>
      <c r="H808" s="313"/>
      <c r="J808"/>
      <c r="K808"/>
      <c r="L808"/>
      <c r="M808"/>
      <c r="N808"/>
      <c r="O808"/>
    </row>
    <row r="809" spans="1:15" s="9" customFormat="1" ht="43.5" customHeight="1" x14ac:dyDescent="0.2">
      <c r="A809" s="883" t="s">
        <v>1295</v>
      </c>
      <c r="B809" s="884"/>
      <c r="C809" s="884"/>
      <c r="D809" s="885"/>
      <c r="E809" s="345">
        <f>SUM(E810:E815)</f>
        <v>800</v>
      </c>
      <c r="F809" s="163"/>
      <c r="G809" s="313"/>
      <c r="H809" s="313"/>
      <c r="J809"/>
      <c r="K809"/>
      <c r="L809"/>
      <c r="M809"/>
      <c r="N809"/>
      <c r="O809"/>
    </row>
    <row r="810" spans="1:15" s="9" customFormat="1" ht="60.75" x14ac:dyDescent="0.2">
      <c r="A810" s="17">
        <v>1</v>
      </c>
      <c r="B810" s="383" t="s">
        <v>1242</v>
      </c>
      <c r="C810" s="158" t="s">
        <v>457</v>
      </c>
      <c r="D810" s="578" t="s">
        <v>1243</v>
      </c>
      <c r="E810" s="181">
        <v>300</v>
      </c>
      <c r="F810" s="202" t="s">
        <v>525</v>
      </c>
      <c r="G810" s="313"/>
      <c r="H810" s="313"/>
      <c r="J810"/>
      <c r="K810"/>
      <c r="L810"/>
      <c r="M810"/>
      <c r="N810"/>
      <c r="O810"/>
    </row>
    <row r="811" spans="1:15" s="9" customFormat="1" ht="60.75" x14ac:dyDescent="0.2">
      <c r="A811" s="201">
        <f>A810+1</f>
        <v>2</v>
      </c>
      <c r="B811" s="383" t="s">
        <v>1244</v>
      </c>
      <c r="C811" s="158" t="s">
        <v>459</v>
      </c>
      <c r="D811" s="578" t="s">
        <v>1243</v>
      </c>
      <c r="E811" s="181">
        <v>300</v>
      </c>
      <c r="F811" s="202" t="s">
        <v>525</v>
      </c>
      <c r="G811" s="313"/>
      <c r="H811" s="313"/>
      <c r="J811"/>
      <c r="K811"/>
      <c r="L811"/>
      <c r="M811"/>
      <c r="N811"/>
      <c r="O811"/>
    </row>
    <row r="812" spans="1:15" s="9" customFormat="1" ht="45" customHeight="1" x14ac:dyDescent="0.2">
      <c r="A812" s="201">
        <f t="shared" ref="A812:A815" si="72">A811+1</f>
        <v>3</v>
      </c>
      <c r="B812" s="412" t="s">
        <v>1161</v>
      </c>
      <c r="C812" s="577" t="s">
        <v>1162</v>
      </c>
      <c r="D812" s="831" t="s">
        <v>394</v>
      </c>
      <c r="E812" s="577">
        <v>40</v>
      </c>
      <c r="F812" s="871" t="s">
        <v>327</v>
      </c>
      <c r="G812" s="313"/>
      <c r="H812" s="313"/>
      <c r="J812"/>
      <c r="K812"/>
      <c r="L812"/>
      <c r="M812"/>
      <c r="N812"/>
      <c r="O812"/>
    </row>
    <row r="813" spans="1:15" s="9" customFormat="1" ht="45" customHeight="1" x14ac:dyDescent="0.2">
      <c r="A813" s="201">
        <f t="shared" si="72"/>
        <v>4</v>
      </c>
      <c r="B813" s="135" t="s">
        <v>923</v>
      </c>
      <c r="C813" s="128" t="s">
        <v>1163</v>
      </c>
      <c r="D813" s="469" t="s">
        <v>394</v>
      </c>
      <c r="E813" s="128">
        <v>60</v>
      </c>
      <c r="F813" s="857"/>
      <c r="G813" s="313"/>
      <c r="H813" s="313"/>
      <c r="J813"/>
      <c r="K813"/>
      <c r="L813"/>
      <c r="M813"/>
      <c r="N813"/>
      <c r="O813"/>
    </row>
    <row r="814" spans="1:15" s="9" customFormat="1" ht="45" customHeight="1" x14ac:dyDescent="0.2">
      <c r="A814" s="201">
        <f t="shared" si="72"/>
        <v>5</v>
      </c>
      <c r="B814" s="77" t="s">
        <v>919</v>
      </c>
      <c r="C814" s="470" t="s">
        <v>693</v>
      </c>
      <c r="D814" s="426" t="s">
        <v>394</v>
      </c>
      <c r="E814" s="471">
        <v>50</v>
      </c>
      <c r="F814" s="857"/>
      <c r="G814" s="313"/>
      <c r="H814" s="313"/>
      <c r="J814"/>
      <c r="K814"/>
      <c r="L814"/>
      <c r="M814"/>
      <c r="N814"/>
      <c r="O814"/>
    </row>
    <row r="815" spans="1:15" s="9" customFormat="1" ht="45" customHeight="1" x14ac:dyDescent="0.2">
      <c r="A815" s="201">
        <f t="shared" si="72"/>
        <v>6</v>
      </c>
      <c r="B815" s="77" t="s">
        <v>920</v>
      </c>
      <c r="C815" s="702" t="s">
        <v>694</v>
      </c>
      <c r="D815" s="426" t="s">
        <v>394</v>
      </c>
      <c r="E815" s="471">
        <v>50</v>
      </c>
      <c r="F815" s="858"/>
      <c r="G815" s="313"/>
      <c r="H815" s="313"/>
      <c r="J815"/>
      <c r="K815"/>
      <c r="L815"/>
      <c r="M815"/>
      <c r="N815"/>
      <c r="O815"/>
    </row>
    <row r="816" spans="1:15" s="9" customFormat="1" ht="42" customHeight="1" x14ac:dyDescent="0.2">
      <c r="A816" s="883" t="s">
        <v>1296</v>
      </c>
      <c r="B816" s="884"/>
      <c r="C816" s="884"/>
      <c r="D816" s="885"/>
      <c r="E816" s="345">
        <f>SUM(E817:E824)</f>
        <v>1000</v>
      </c>
      <c r="F816" s="163"/>
      <c r="G816" s="313"/>
      <c r="H816" s="313"/>
      <c r="J816"/>
      <c r="K816"/>
      <c r="L816"/>
      <c r="M816"/>
      <c r="N816"/>
      <c r="O816"/>
    </row>
    <row r="817" spans="1:15" s="9" customFormat="1" ht="60.75" x14ac:dyDescent="0.2">
      <c r="A817" s="183">
        <v>1</v>
      </c>
      <c r="B817" s="574" t="s">
        <v>1240</v>
      </c>
      <c r="C817" s="832" t="s">
        <v>462</v>
      </c>
      <c r="D817" s="575" t="s">
        <v>521</v>
      </c>
      <c r="E817" s="576">
        <v>100</v>
      </c>
      <c r="F817" s="202" t="s">
        <v>525</v>
      </c>
      <c r="G817" s="313"/>
      <c r="H817" s="313"/>
      <c r="J817"/>
      <c r="K817"/>
      <c r="L817"/>
      <c r="M817"/>
      <c r="N817"/>
      <c r="O817"/>
    </row>
    <row r="818" spans="1:15" s="9" customFormat="1" ht="60.75" x14ac:dyDescent="0.2">
      <c r="A818" s="183">
        <f t="shared" ref="A818:A824" si="73">A817+1</f>
        <v>2</v>
      </c>
      <c r="B818" s="735" t="s">
        <v>734</v>
      </c>
      <c r="C818" s="189" t="s">
        <v>866</v>
      </c>
      <c r="D818" s="121" t="s">
        <v>388</v>
      </c>
      <c r="E818" s="204">
        <v>200</v>
      </c>
      <c r="F818" s="48" t="s">
        <v>518</v>
      </c>
      <c r="G818" s="313"/>
      <c r="H818" s="313"/>
      <c r="J818"/>
      <c r="K818"/>
      <c r="L818"/>
      <c r="M818"/>
      <c r="N818"/>
      <c r="O818"/>
    </row>
    <row r="819" spans="1:15" s="9" customFormat="1" ht="45" customHeight="1" x14ac:dyDescent="0.2">
      <c r="A819" s="183">
        <f t="shared" si="73"/>
        <v>3</v>
      </c>
      <c r="B819" s="337" t="s">
        <v>1123</v>
      </c>
      <c r="C819" s="128" t="s">
        <v>775</v>
      </c>
      <c r="D819" s="190" t="s">
        <v>620</v>
      </c>
      <c r="E819" s="139">
        <v>50</v>
      </c>
      <c r="F819" s="140" t="s">
        <v>2</v>
      </c>
      <c r="G819" s="313"/>
      <c r="H819" s="313"/>
      <c r="J819"/>
      <c r="K819"/>
      <c r="L819"/>
      <c r="M819"/>
      <c r="N819"/>
      <c r="O819"/>
    </row>
    <row r="820" spans="1:15" s="9" customFormat="1" ht="60.75" x14ac:dyDescent="0.2">
      <c r="A820" s="183">
        <f t="shared" si="73"/>
        <v>4</v>
      </c>
      <c r="B820" s="649" t="s">
        <v>1428</v>
      </c>
      <c r="C820" s="94" t="s">
        <v>464</v>
      </c>
      <c r="D820" s="142" t="s">
        <v>494</v>
      </c>
      <c r="E820" s="648">
        <v>150</v>
      </c>
      <c r="F820" s="203" t="s">
        <v>506</v>
      </c>
      <c r="G820" s="313"/>
      <c r="H820" s="313"/>
      <c r="J820"/>
      <c r="K820"/>
      <c r="L820"/>
      <c r="M820"/>
      <c r="N820"/>
      <c r="O820"/>
    </row>
    <row r="821" spans="1:15" s="9" customFormat="1" ht="66.75" customHeight="1" x14ac:dyDescent="0.2">
      <c r="A821" s="183">
        <f t="shared" si="73"/>
        <v>5</v>
      </c>
      <c r="B821" s="629" t="s">
        <v>1392</v>
      </c>
      <c r="C821" s="94" t="s">
        <v>872</v>
      </c>
      <c r="D821" s="632" t="s">
        <v>732</v>
      </c>
      <c r="E821" s="633">
        <v>150</v>
      </c>
      <c r="F821" s="49" t="s">
        <v>604</v>
      </c>
      <c r="G821" s="313"/>
      <c r="H821" s="313"/>
      <c r="J821"/>
      <c r="K821"/>
      <c r="L821"/>
      <c r="M821"/>
      <c r="N821"/>
      <c r="O821"/>
    </row>
    <row r="822" spans="1:15" s="9" customFormat="1" ht="45" customHeight="1" x14ac:dyDescent="0.2">
      <c r="A822" s="183">
        <f t="shared" si="73"/>
        <v>6</v>
      </c>
      <c r="B822" s="125" t="s">
        <v>40</v>
      </c>
      <c r="C822" s="128" t="s">
        <v>695</v>
      </c>
      <c r="D822" s="142" t="s">
        <v>494</v>
      </c>
      <c r="E822" s="132">
        <v>150</v>
      </c>
      <c r="F822" s="145" t="s">
        <v>327</v>
      </c>
      <c r="G822" s="313"/>
      <c r="H822" s="313"/>
      <c r="J822"/>
      <c r="K822"/>
      <c r="L822"/>
      <c r="M822"/>
      <c r="N822"/>
      <c r="O822"/>
    </row>
    <row r="823" spans="1:15" s="9" customFormat="1" ht="60.75" x14ac:dyDescent="0.2">
      <c r="A823" s="183">
        <f t="shared" si="73"/>
        <v>7</v>
      </c>
      <c r="B823" s="408" t="s">
        <v>1241</v>
      </c>
      <c r="C823" s="178" t="s">
        <v>871</v>
      </c>
      <c r="D823" s="575" t="s">
        <v>521</v>
      </c>
      <c r="E823" s="576">
        <v>100</v>
      </c>
      <c r="F823" s="202" t="s">
        <v>525</v>
      </c>
      <c r="G823" s="313"/>
      <c r="H823" s="313"/>
      <c r="J823"/>
      <c r="K823"/>
      <c r="L823"/>
      <c r="M823"/>
      <c r="N823"/>
      <c r="O823"/>
    </row>
    <row r="824" spans="1:15" s="9" customFormat="1" ht="55.5" customHeight="1" x14ac:dyDescent="0.2">
      <c r="A824" s="183">
        <f t="shared" si="73"/>
        <v>8</v>
      </c>
      <c r="B824" s="553" t="s">
        <v>1229</v>
      </c>
      <c r="C824" s="128" t="s">
        <v>471</v>
      </c>
      <c r="D824" s="551" t="s">
        <v>1693</v>
      </c>
      <c r="E824" s="181">
        <v>100</v>
      </c>
      <c r="F824" s="45" t="s">
        <v>528</v>
      </c>
      <c r="G824" s="313"/>
      <c r="H824" s="313"/>
      <c r="J824"/>
      <c r="K824"/>
      <c r="L824"/>
      <c r="M824"/>
      <c r="N824"/>
      <c r="O824"/>
    </row>
    <row r="825" spans="1:15" s="9" customFormat="1" ht="42" customHeight="1" x14ac:dyDescent="0.2">
      <c r="A825" s="883" t="s">
        <v>1297</v>
      </c>
      <c r="B825" s="884"/>
      <c r="C825" s="884"/>
      <c r="D825" s="885"/>
      <c r="E825" s="345">
        <f>SUM(E826:E828)</f>
        <v>550</v>
      </c>
      <c r="F825" s="163"/>
      <c r="G825" s="313"/>
      <c r="H825" s="313"/>
      <c r="J825"/>
      <c r="K825"/>
      <c r="L825"/>
      <c r="M825"/>
      <c r="N825"/>
      <c r="O825"/>
    </row>
    <row r="826" spans="1:15" s="9" customFormat="1" ht="54" customHeight="1" x14ac:dyDescent="0.2">
      <c r="A826" s="51">
        <v>1</v>
      </c>
      <c r="B826" s="125" t="s">
        <v>960</v>
      </c>
      <c r="C826" s="126" t="s">
        <v>1067</v>
      </c>
      <c r="D826" s="142" t="s">
        <v>494</v>
      </c>
      <c r="E826" s="134">
        <v>200</v>
      </c>
      <c r="F826" s="145" t="s">
        <v>327</v>
      </c>
      <c r="G826" s="313"/>
      <c r="H826" s="313"/>
      <c r="J826"/>
      <c r="K826"/>
      <c r="L826"/>
      <c r="M826"/>
      <c r="N826"/>
      <c r="O826"/>
    </row>
    <row r="827" spans="1:15" s="9" customFormat="1" ht="60.75" x14ac:dyDescent="0.2">
      <c r="A827" s="51">
        <f>A826+1</f>
        <v>2</v>
      </c>
      <c r="B827" s="649" t="s">
        <v>1428</v>
      </c>
      <c r="C827" s="128" t="s">
        <v>462</v>
      </c>
      <c r="D827" s="190" t="s">
        <v>621</v>
      </c>
      <c r="E827" s="648">
        <v>150</v>
      </c>
      <c r="F827" s="203" t="s">
        <v>506</v>
      </c>
      <c r="G827" s="313"/>
      <c r="H827" s="313"/>
      <c r="J827"/>
      <c r="K827"/>
      <c r="L827"/>
      <c r="M827"/>
      <c r="N827"/>
      <c r="O827"/>
    </row>
    <row r="828" spans="1:15" s="9" customFormat="1" ht="56.25" x14ac:dyDescent="0.2">
      <c r="A828" s="51">
        <f>A827+1</f>
        <v>3</v>
      </c>
      <c r="B828" s="125" t="s">
        <v>924</v>
      </c>
      <c r="C828" s="126" t="s">
        <v>464</v>
      </c>
      <c r="D828" s="190" t="s">
        <v>621</v>
      </c>
      <c r="E828" s="134">
        <v>200</v>
      </c>
      <c r="F828" s="145" t="s">
        <v>327</v>
      </c>
      <c r="G828" s="313"/>
      <c r="H828" s="313"/>
      <c r="J828"/>
      <c r="K828"/>
      <c r="L828"/>
      <c r="M828"/>
      <c r="N828"/>
      <c r="O828"/>
    </row>
    <row r="829" spans="1:15" s="9" customFormat="1" ht="42" customHeight="1" x14ac:dyDescent="0.2">
      <c r="A829" s="883" t="s">
        <v>1298</v>
      </c>
      <c r="B829" s="884"/>
      <c r="C829" s="884"/>
      <c r="D829" s="885"/>
      <c r="E829" s="345">
        <f>SUM(E830:E832)</f>
        <v>130</v>
      </c>
      <c r="F829" s="163"/>
      <c r="G829" s="313"/>
      <c r="H829" s="313"/>
      <c r="J829"/>
      <c r="K829"/>
      <c r="L829"/>
      <c r="M829"/>
      <c r="N829"/>
      <c r="O829"/>
    </row>
    <row r="830" spans="1:15" s="9" customFormat="1" ht="45" customHeight="1" x14ac:dyDescent="0.2">
      <c r="A830" s="51">
        <v>1</v>
      </c>
      <c r="B830" s="125" t="s">
        <v>925</v>
      </c>
      <c r="C830" s="126" t="s">
        <v>1079</v>
      </c>
      <c r="D830" s="113" t="s">
        <v>1106</v>
      </c>
      <c r="E830" s="134">
        <v>50</v>
      </c>
      <c r="F830" s="1116" t="s">
        <v>327</v>
      </c>
      <c r="G830" s="313"/>
      <c r="H830" s="313"/>
      <c r="J830"/>
      <c r="K830"/>
      <c r="L830"/>
      <c r="M830"/>
      <c r="N830"/>
      <c r="O830"/>
    </row>
    <row r="831" spans="1:15" s="9" customFormat="1" ht="45" customHeight="1" x14ac:dyDescent="0.2">
      <c r="A831" s="51">
        <v>2</v>
      </c>
      <c r="B831" s="125" t="s">
        <v>926</v>
      </c>
      <c r="C831" s="128" t="s">
        <v>1271</v>
      </c>
      <c r="D831" s="128" t="s">
        <v>406</v>
      </c>
      <c r="E831" s="128">
        <v>30</v>
      </c>
      <c r="F831" s="1117"/>
      <c r="G831" s="313"/>
      <c r="H831" s="313"/>
      <c r="J831"/>
      <c r="K831"/>
      <c r="L831"/>
      <c r="M831"/>
      <c r="N831"/>
      <c r="O831"/>
    </row>
    <row r="832" spans="1:15" s="9" customFormat="1" ht="45" customHeight="1" x14ac:dyDescent="0.2">
      <c r="A832" s="198">
        <f>A831+1</f>
        <v>3</v>
      </c>
      <c r="B832" s="125" t="s">
        <v>1272</v>
      </c>
      <c r="C832" s="126" t="s">
        <v>695</v>
      </c>
      <c r="D832" s="128" t="s">
        <v>406</v>
      </c>
      <c r="E832" s="205">
        <v>50</v>
      </c>
      <c r="F832" s="207" t="s">
        <v>2</v>
      </c>
      <c r="G832" s="313"/>
      <c r="H832" s="313"/>
      <c r="J832"/>
      <c r="K832"/>
      <c r="L832"/>
      <c r="M832"/>
      <c r="N832"/>
      <c r="O832"/>
    </row>
    <row r="833" spans="1:15" s="9" customFormat="1" ht="45" customHeight="1" x14ac:dyDescent="0.2">
      <c r="A833" s="1118" t="s">
        <v>1299</v>
      </c>
      <c r="B833" s="1119"/>
      <c r="C833" s="1119"/>
      <c r="D833" s="1120"/>
      <c r="E833" s="610">
        <f>E838+E834</f>
        <v>82180</v>
      </c>
      <c r="F833" s="207"/>
      <c r="G833" s="313"/>
      <c r="H833" s="313"/>
      <c r="J833"/>
      <c r="K833"/>
      <c r="L833"/>
      <c r="M833"/>
      <c r="N833"/>
      <c r="O833"/>
    </row>
    <row r="834" spans="1:15" s="280" customFormat="1" x14ac:dyDescent="0.35">
      <c r="A834" s="184">
        <v>1</v>
      </c>
      <c r="B834" s="1157" t="s">
        <v>1653</v>
      </c>
      <c r="C834" s="1158"/>
      <c r="D834" s="1159"/>
      <c r="E834" s="803">
        <f>SUM(E835:E837)</f>
        <v>32180</v>
      </c>
      <c r="F834" s="1146" t="s">
        <v>330</v>
      </c>
      <c r="G834" s="314"/>
      <c r="H834" s="314"/>
      <c r="J834" s="23"/>
      <c r="K834" s="23"/>
      <c r="L834" s="23"/>
      <c r="M834" s="23"/>
      <c r="N834" s="23"/>
      <c r="O834" s="23"/>
    </row>
    <row r="835" spans="1:15" s="280" customFormat="1" ht="46.5" x14ac:dyDescent="0.2">
      <c r="A835" s="341" t="s">
        <v>32</v>
      </c>
      <c r="B835" s="70" t="s">
        <v>282</v>
      </c>
      <c r="C835" s="647" t="s">
        <v>1651</v>
      </c>
      <c r="D835" s="341" t="s">
        <v>800</v>
      </c>
      <c r="E835" s="802">
        <v>32100</v>
      </c>
      <c r="F835" s="1146"/>
      <c r="G835" s="314"/>
      <c r="H835" s="314"/>
      <c r="J835" s="23"/>
      <c r="K835" s="23"/>
      <c r="L835" s="23"/>
      <c r="M835" s="23"/>
      <c r="N835" s="23"/>
      <c r="O835" s="23"/>
    </row>
    <row r="836" spans="1:15" s="280" customFormat="1" ht="46.5" x14ac:dyDescent="0.2">
      <c r="A836" s="341" t="s">
        <v>33</v>
      </c>
      <c r="B836" s="70" t="s">
        <v>283</v>
      </c>
      <c r="C836" s="647" t="s">
        <v>1652</v>
      </c>
      <c r="D836" s="341" t="s">
        <v>800</v>
      </c>
      <c r="E836" s="802">
        <v>60</v>
      </c>
      <c r="F836" s="1146"/>
      <c r="G836" s="314"/>
      <c r="H836" s="314"/>
      <c r="J836" s="23"/>
      <c r="K836" s="23"/>
      <c r="L836" s="23"/>
      <c r="M836" s="23"/>
      <c r="N836" s="23"/>
      <c r="O836" s="23"/>
    </row>
    <row r="837" spans="1:15" s="280" customFormat="1" ht="46.5" x14ac:dyDescent="0.2">
      <c r="A837" s="341" t="s">
        <v>34</v>
      </c>
      <c r="B837" s="70" t="s">
        <v>668</v>
      </c>
      <c r="C837" s="647" t="s">
        <v>743</v>
      </c>
      <c r="D837" s="341" t="s">
        <v>406</v>
      </c>
      <c r="E837" s="802">
        <v>20</v>
      </c>
      <c r="F837" s="1146"/>
      <c r="G837" s="314"/>
      <c r="H837" s="314"/>
      <c r="J837" s="23"/>
      <c r="K837" s="23"/>
      <c r="L837" s="23"/>
      <c r="M837" s="23"/>
      <c r="N837" s="23"/>
      <c r="O837" s="23"/>
    </row>
    <row r="838" spans="1:15" s="280" customFormat="1" ht="69.75" x14ac:dyDescent="0.2">
      <c r="A838" s="184">
        <f>A834+1</f>
        <v>2</v>
      </c>
      <c r="B838" s="804" t="s">
        <v>1654</v>
      </c>
      <c r="C838" s="805" t="s">
        <v>535</v>
      </c>
      <c r="D838" s="806" t="s">
        <v>800</v>
      </c>
      <c r="E838" s="807">
        <v>50000</v>
      </c>
      <c r="F838" s="351" t="s">
        <v>809</v>
      </c>
      <c r="G838" s="314"/>
      <c r="H838" s="314"/>
      <c r="J838" s="23"/>
      <c r="K838" s="23"/>
      <c r="L838" s="23"/>
      <c r="M838" s="23"/>
      <c r="N838" s="23"/>
      <c r="O838" s="23"/>
    </row>
    <row r="839" spans="1:15" s="9" customFormat="1" ht="42" customHeight="1" x14ac:dyDescent="0.2">
      <c r="A839" s="883" t="s">
        <v>1300</v>
      </c>
      <c r="B839" s="884"/>
      <c r="C839" s="884"/>
      <c r="D839" s="885"/>
      <c r="E839" s="345">
        <f>SUM(E840:E850)</f>
        <v>415</v>
      </c>
      <c r="F839" s="163"/>
      <c r="G839" s="313"/>
      <c r="H839" s="313"/>
      <c r="J839"/>
      <c r="K839"/>
      <c r="L839"/>
      <c r="M839"/>
      <c r="N839"/>
      <c r="O839"/>
    </row>
    <row r="840" spans="1:15" s="9" customFormat="1" ht="45" customHeight="1" x14ac:dyDescent="0.2">
      <c r="A840" s="73">
        <v>1</v>
      </c>
      <c r="B840" s="70" t="s">
        <v>927</v>
      </c>
      <c r="C840" s="68" t="s">
        <v>1170</v>
      </c>
      <c r="D840" s="67" t="s">
        <v>389</v>
      </c>
      <c r="E840" s="394">
        <v>25</v>
      </c>
      <c r="F840" s="876" t="s">
        <v>327</v>
      </c>
      <c r="G840" s="313"/>
      <c r="H840" s="313"/>
      <c r="J840"/>
      <c r="K840"/>
      <c r="L840"/>
      <c r="M840"/>
      <c r="N840"/>
      <c r="O840"/>
    </row>
    <row r="841" spans="1:15" s="9" customFormat="1" ht="45" customHeight="1" x14ac:dyDescent="0.2">
      <c r="A841" s="73">
        <f>A840+1</f>
        <v>2</v>
      </c>
      <c r="B841" s="70" t="s">
        <v>928</v>
      </c>
      <c r="C841" s="430" t="s">
        <v>1171</v>
      </c>
      <c r="D841" s="67" t="s">
        <v>389</v>
      </c>
      <c r="E841" s="134">
        <v>25</v>
      </c>
      <c r="F841" s="864"/>
      <c r="G841" s="313"/>
      <c r="H841" s="313"/>
      <c r="J841"/>
      <c r="K841"/>
      <c r="L841"/>
      <c r="M841"/>
      <c r="N841"/>
      <c r="O841"/>
    </row>
    <row r="842" spans="1:15" s="9" customFormat="1" ht="48" customHeight="1" x14ac:dyDescent="0.2">
      <c r="A842" s="73">
        <f>A841+1</f>
        <v>3</v>
      </c>
      <c r="B842" s="70" t="s">
        <v>929</v>
      </c>
      <c r="C842" s="488" t="s">
        <v>1172</v>
      </c>
      <c r="D842" s="486" t="s">
        <v>392</v>
      </c>
      <c r="E842" s="489">
        <v>25</v>
      </c>
      <c r="F842" s="864"/>
      <c r="G842" s="313"/>
      <c r="H842" s="313"/>
      <c r="J842"/>
      <c r="K842"/>
      <c r="L842"/>
      <c r="M842"/>
      <c r="N842"/>
      <c r="O842"/>
    </row>
    <row r="843" spans="1:15" s="9" customFormat="1" ht="48" customHeight="1" x14ac:dyDescent="0.2">
      <c r="A843" s="73">
        <f t="shared" ref="A843:A850" si="74">A842+1</f>
        <v>4</v>
      </c>
      <c r="B843" s="408" t="s">
        <v>1176</v>
      </c>
      <c r="C843" s="485" t="s">
        <v>1174</v>
      </c>
      <c r="D843" s="340" t="s">
        <v>391</v>
      </c>
      <c r="E843" s="487">
        <v>70</v>
      </c>
      <c r="F843" s="856" t="s">
        <v>2</v>
      </c>
      <c r="G843" s="313"/>
      <c r="H843" s="313"/>
      <c r="J843"/>
      <c r="K843"/>
      <c r="L843"/>
      <c r="M843"/>
      <c r="N843"/>
      <c r="O843"/>
    </row>
    <row r="844" spans="1:15" s="9" customFormat="1" ht="48" customHeight="1" x14ac:dyDescent="0.2">
      <c r="A844" s="73">
        <f t="shared" si="74"/>
        <v>5</v>
      </c>
      <c r="B844" s="408" t="s">
        <v>1585</v>
      </c>
      <c r="C844" s="485" t="s">
        <v>464</v>
      </c>
      <c r="D844" s="486" t="s">
        <v>392</v>
      </c>
      <c r="E844" s="487">
        <v>30</v>
      </c>
      <c r="F844" s="858"/>
      <c r="G844" s="313"/>
      <c r="H844" s="313"/>
      <c r="J844"/>
      <c r="K844"/>
      <c r="L844"/>
      <c r="M844"/>
      <c r="N844"/>
      <c r="O844"/>
    </row>
    <row r="845" spans="1:15" s="9" customFormat="1" ht="45" customHeight="1" x14ac:dyDescent="0.2">
      <c r="A845" s="73">
        <f t="shared" si="74"/>
        <v>6</v>
      </c>
      <c r="B845" s="70" t="s">
        <v>1173</v>
      </c>
      <c r="C845" s="68" t="s">
        <v>1175</v>
      </c>
      <c r="D845" s="67" t="s">
        <v>393</v>
      </c>
      <c r="E845" s="394">
        <v>30</v>
      </c>
      <c r="F845" s="186" t="s">
        <v>327</v>
      </c>
      <c r="G845" s="313"/>
      <c r="H845" s="313"/>
      <c r="J845"/>
      <c r="K845"/>
      <c r="L845"/>
      <c r="M845"/>
      <c r="N845"/>
      <c r="O845"/>
    </row>
    <row r="846" spans="1:15" s="9" customFormat="1" ht="45" customHeight="1" x14ac:dyDescent="0.2">
      <c r="A846" s="73">
        <f t="shared" si="74"/>
        <v>7</v>
      </c>
      <c r="B846" s="408" t="s">
        <v>1586</v>
      </c>
      <c r="C846" s="485" t="s">
        <v>466</v>
      </c>
      <c r="D846" s="340"/>
      <c r="E846" s="487">
        <v>30</v>
      </c>
      <c r="F846" s="779" t="s">
        <v>2</v>
      </c>
      <c r="G846" s="313"/>
      <c r="H846" s="313"/>
      <c r="J846"/>
      <c r="K846"/>
      <c r="L846"/>
      <c r="M846"/>
      <c r="N846"/>
      <c r="O846"/>
    </row>
    <row r="847" spans="1:15" s="9" customFormat="1" ht="60.75" x14ac:dyDescent="0.2">
      <c r="A847" s="73">
        <f t="shared" si="74"/>
        <v>8</v>
      </c>
      <c r="B847" s="694" t="s">
        <v>1463</v>
      </c>
      <c r="C847" s="695" t="s">
        <v>469</v>
      </c>
      <c r="D847" s="647" t="s">
        <v>407</v>
      </c>
      <c r="E847" s="311">
        <v>50</v>
      </c>
      <c r="F847" s="780" t="s">
        <v>44</v>
      </c>
      <c r="G847" s="313"/>
      <c r="H847" s="313"/>
      <c r="J847"/>
      <c r="K847"/>
      <c r="L847"/>
      <c r="M847"/>
      <c r="N847"/>
      <c r="O847"/>
    </row>
    <row r="848" spans="1:15" s="9" customFormat="1" x14ac:dyDescent="0.2">
      <c r="A848" s="73">
        <f t="shared" si="74"/>
        <v>9</v>
      </c>
      <c r="B848" s="694" t="s">
        <v>1587</v>
      </c>
      <c r="C848" s="695" t="s">
        <v>1588</v>
      </c>
      <c r="D848" s="67" t="s">
        <v>389</v>
      </c>
      <c r="E848" s="311">
        <v>30</v>
      </c>
      <c r="F848" s="781" t="s">
        <v>2</v>
      </c>
      <c r="G848" s="313"/>
      <c r="H848" s="313"/>
      <c r="J848"/>
      <c r="K848"/>
      <c r="L848"/>
      <c r="M848"/>
      <c r="N848"/>
      <c r="O848"/>
    </row>
    <row r="849" spans="1:15" s="9" customFormat="1" ht="60.75" x14ac:dyDescent="0.2">
      <c r="A849" s="73">
        <f t="shared" si="74"/>
        <v>10</v>
      </c>
      <c r="B849" s="696" t="s">
        <v>1464</v>
      </c>
      <c r="C849" s="839" t="s">
        <v>1222</v>
      </c>
      <c r="D849" s="647" t="s">
        <v>407</v>
      </c>
      <c r="E849" s="310">
        <v>50</v>
      </c>
      <c r="F849" s="780" t="s">
        <v>44</v>
      </c>
      <c r="G849" s="313"/>
      <c r="H849" s="313"/>
      <c r="J849"/>
      <c r="K849"/>
      <c r="L849"/>
      <c r="M849"/>
      <c r="N849"/>
      <c r="O849"/>
    </row>
    <row r="850" spans="1:15" s="9" customFormat="1" ht="45" customHeight="1" x14ac:dyDescent="0.2">
      <c r="A850" s="73">
        <f t="shared" si="74"/>
        <v>11</v>
      </c>
      <c r="B850" s="481" t="s">
        <v>649</v>
      </c>
      <c r="C850" s="482" t="s">
        <v>1177</v>
      </c>
      <c r="D850" s="483" t="s">
        <v>389</v>
      </c>
      <c r="E850" s="484">
        <v>50</v>
      </c>
      <c r="F850" s="186" t="s">
        <v>327</v>
      </c>
      <c r="G850" s="313"/>
      <c r="H850" s="313"/>
      <c r="J850"/>
      <c r="K850"/>
      <c r="L850"/>
      <c r="M850"/>
      <c r="N850"/>
      <c r="O850"/>
    </row>
    <row r="851" spans="1:15" ht="42" customHeight="1" x14ac:dyDescent="0.2">
      <c r="A851" s="883" t="s">
        <v>1301</v>
      </c>
      <c r="B851" s="884"/>
      <c r="C851" s="884"/>
      <c r="D851" s="885"/>
      <c r="E851" s="345">
        <f>SUM(E852:E859)</f>
        <v>880</v>
      </c>
      <c r="F851" s="163"/>
    </row>
    <row r="852" spans="1:15" ht="40.5" x14ac:dyDescent="0.2">
      <c r="A852" s="51">
        <v>1</v>
      </c>
      <c r="B852" s="222" t="s">
        <v>1719</v>
      </c>
      <c r="C852" s="180" t="s">
        <v>1483</v>
      </c>
      <c r="D852" s="66" t="s">
        <v>692</v>
      </c>
      <c r="E852" s="180">
        <v>80</v>
      </c>
      <c r="F852" s="871" t="s">
        <v>327</v>
      </c>
    </row>
    <row r="853" spans="1:15" ht="46.5" x14ac:dyDescent="0.2">
      <c r="A853" s="51">
        <f>A852+1</f>
        <v>2</v>
      </c>
      <c r="B853" s="125" t="s">
        <v>697</v>
      </c>
      <c r="C853" s="128" t="s">
        <v>1021</v>
      </c>
      <c r="D853" s="113" t="s">
        <v>1106</v>
      </c>
      <c r="E853" s="127">
        <v>120</v>
      </c>
      <c r="F853" s="857"/>
    </row>
    <row r="854" spans="1:15" ht="45" customHeight="1" x14ac:dyDescent="0.2">
      <c r="A854" s="51">
        <f t="shared" ref="A854:A859" si="75">A853+1</f>
        <v>3</v>
      </c>
      <c r="B854" s="125" t="s">
        <v>1022</v>
      </c>
      <c r="C854" s="128" t="s">
        <v>1023</v>
      </c>
      <c r="D854" s="113" t="s">
        <v>1106</v>
      </c>
      <c r="E854" s="132">
        <v>120</v>
      </c>
      <c r="F854" s="857"/>
    </row>
    <row r="855" spans="1:15" ht="45" customHeight="1" x14ac:dyDescent="0.2">
      <c r="A855" s="51">
        <f t="shared" si="75"/>
        <v>4</v>
      </c>
      <c r="B855" s="125" t="s">
        <v>1024</v>
      </c>
      <c r="C855" s="128" t="s">
        <v>1720</v>
      </c>
      <c r="D855" s="113" t="s">
        <v>1106</v>
      </c>
      <c r="E855" s="132">
        <v>120</v>
      </c>
      <c r="F855" s="858"/>
    </row>
    <row r="856" spans="1:15" ht="45" customHeight="1" x14ac:dyDescent="0.2">
      <c r="A856" s="51">
        <f t="shared" si="75"/>
        <v>5</v>
      </c>
      <c r="B856" s="125" t="s">
        <v>1124</v>
      </c>
      <c r="C856" s="178" t="s">
        <v>1484</v>
      </c>
      <c r="D856" s="113" t="s">
        <v>1106</v>
      </c>
      <c r="E856" s="132">
        <v>120</v>
      </c>
      <c r="F856" s="192" t="s">
        <v>2</v>
      </c>
    </row>
    <row r="857" spans="1:15" ht="45" customHeight="1" x14ac:dyDescent="0.2">
      <c r="A857" s="51">
        <f t="shared" si="75"/>
        <v>6</v>
      </c>
      <c r="B857" s="222" t="s">
        <v>930</v>
      </c>
      <c r="C857" s="128" t="s">
        <v>1485</v>
      </c>
      <c r="D857" s="66" t="s">
        <v>692</v>
      </c>
      <c r="E857" s="180">
        <v>80</v>
      </c>
      <c r="F857" s="191" t="s">
        <v>330</v>
      </c>
    </row>
    <row r="858" spans="1:15" ht="45" customHeight="1" x14ac:dyDescent="0.2">
      <c r="A858" s="51">
        <f t="shared" si="75"/>
        <v>7</v>
      </c>
      <c r="B858" s="125" t="s">
        <v>1125</v>
      </c>
      <c r="C858" s="255" t="s">
        <v>1094</v>
      </c>
      <c r="D858" s="113" t="s">
        <v>1106</v>
      </c>
      <c r="E858" s="132">
        <v>120</v>
      </c>
      <c r="F858" s="186" t="s">
        <v>2</v>
      </c>
    </row>
    <row r="859" spans="1:15" ht="45" customHeight="1" x14ac:dyDescent="0.2">
      <c r="A859" s="51">
        <f t="shared" si="75"/>
        <v>8</v>
      </c>
      <c r="B859" s="125" t="s">
        <v>1721</v>
      </c>
      <c r="C859" s="128" t="s">
        <v>1025</v>
      </c>
      <c r="D859" s="113" t="s">
        <v>1106</v>
      </c>
      <c r="E859" s="132">
        <v>120</v>
      </c>
      <c r="F859" s="186" t="s">
        <v>330</v>
      </c>
    </row>
    <row r="860" spans="1:15" ht="42" customHeight="1" x14ac:dyDescent="0.2">
      <c r="A860" s="883" t="s">
        <v>1302</v>
      </c>
      <c r="B860" s="884"/>
      <c r="C860" s="884"/>
      <c r="D860" s="885"/>
      <c r="E860" s="345">
        <f>SUM(E861:E888)</f>
        <v>7540</v>
      </c>
      <c r="F860" s="163"/>
    </row>
    <row r="861" spans="1:15" ht="64.5" customHeight="1" x14ac:dyDescent="0.2">
      <c r="A861" s="51">
        <v>1</v>
      </c>
      <c r="B861" s="125" t="s">
        <v>1605</v>
      </c>
      <c r="C861" s="128" t="s">
        <v>1205</v>
      </c>
      <c r="D861" s="128" t="s">
        <v>380</v>
      </c>
      <c r="E861" s="132">
        <v>250</v>
      </c>
      <c r="F861" s="1114" t="s">
        <v>327</v>
      </c>
    </row>
    <row r="862" spans="1:15" ht="64.5" customHeight="1" x14ac:dyDescent="0.2">
      <c r="A862" s="90">
        <f>A861+1</f>
        <v>2</v>
      </c>
      <c r="B862" s="125" t="s">
        <v>1208</v>
      </c>
      <c r="C862" s="128" t="s">
        <v>1206</v>
      </c>
      <c r="D862" s="128" t="s">
        <v>383</v>
      </c>
      <c r="E862" s="132">
        <v>150</v>
      </c>
      <c r="F862" s="857"/>
    </row>
    <row r="863" spans="1:15" ht="64.5" customHeight="1" x14ac:dyDescent="0.2">
      <c r="A863" s="90">
        <f>A862+1</f>
        <v>3</v>
      </c>
      <c r="B863" s="125" t="s">
        <v>1207</v>
      </c>
      <c r="C863" s="128" t="s">
        <v>1096</v>
      </c>
      <c r="D863" s="128" t="s">
        <v>383</v>
      </c>
      <c r="E863" s="132">
        <v>150</v>
      </c>
      <c r="F863" s="858"/>
    </row>
    <row r="864" spans="1:15" ht="64.5" customHeight="1" x14ac:dyDescent="0.2">
      <c r="A864" s="90">
        <f t="shared" ref="A864:A865" si="76">A863+1</f>
        <v>4</v>
      </c>
      <c r="B864" s="408" t="s">
        <v>1251</v>
      </c>
      <c r="C864" s="178" t="s">
        <v>462</v>
      </c>
      <c r="D864" s="178" t="s">
        <v>420</v>
      </c>
      <c r="E864" s="181">
        <v>200</v>
      </c>
      <c r="F864" s="55" t="s">
        <v>997</v>
      </c>
    </row>
    <row r="865" spans="1:9" ht="72.75" customHeight="1" x14ac:dyDescent="0.2">
      <c r="A865" s="90">
        <f t="shared" si="76"/>
        <v>5</v>
      </c>
      <c r="B865" s="629" t="s">
        <v>541</v>
      </c>
      <c r="C865" s="366" t="s">
        <v>866</v>
      </c>
      <c r="D865" s="377" t="s">
        <v>591</v>
      </c>
      <c r="E865" s="633">
        <v>350</v>
      </c>
      <c r="F865" s="49" t="s">
        <v>43</v>
      </c>
    </row>
    <row r="866" spans="1:9" ht="69.75" x14ac:dyDescent="0.2">
      <c r="A866" s="90">
        <f t="shared" ref="A866:A880" si="77">A865+1</f>
        <v>6</v>
      </c>
      <c r="B866" s="408" t="s">
        <v>1245</v>
      </c>
      <c r="C866" s="366" t="s">
        <v>462</v>
      </c>
      <c r="D866" s="767" t="s">
        <v>523</v>
      </c>
      <c r="E866" s="181">
        <v>100</v>
      </c>
      <c r="F866" s="202" t="s">
        <v>525</v>
      </c>
    </row>
    <row r="867" spans="1:9" ht="69.75" x14ac:dyDescent="0.2">
      <c r="A867" s="90">
        <f t="shared" si="77"/>
        <v>7</v>
      </c>
      <c r="B867" s="554" t="s">
        <v>529</v>
      </c>
      <c r="C867" s="94" t="s">
        <v>866</v>
      </c>
      <c r="D867" s="767" t="s">
        <v>524</v>
      </c>
      <c r="E867" s="568">
        <v>100</v>
      </c>
      <c r="F867" s="202" t="s">
        <v>525</v>
      </c>
    </row>
    <row r="868" spans="1:9" ht="69.75" x14ac:dyDescent="0.2">
      <c r="A868" s="90">
        <f t="shared" si="77"/>
        <v>8</v>
      </c>
      <c r="B868" s="512" t="s">
        <v>970</v>
      </c>
      <c r="C868" s="513" t="s">
        <v>385</v>
      </c>
      <c r="D868" s="767" t="s">
        <v>524</v>
      </c>
      <c r="E868" s="132">
        <v>600</v>
      </c>
      <c r="F868" s="323" t="s">
        <v>327</v>
      </c>
    </row>
    <row r="869" spans="1:9" ht="78" customHeight="1" x14ac:dyDescent="0.2">
      <c r="A869" s="90">
        <f t="shared" si="77"/>
        <v>9</v>
      </c>
      <c r="B869" s="512" t="s">
        <v>1573</v>
      </c>
      <c r="C869" s="513" t="s">
        <v>386</v>
      </c>
      <c r="D869" s="513" t="s">
        <v>969</v>
      </c>
      <c r="E869" s="511">
        <v>1500</v>
      </c>
      <c r="F869" s="56" t="s">
        <v>330</v>
      </c>
      <c r="I869" s="274"/>
    </row>
    <row r="870" spans="1:9" ht="64.5" customHeight="1" x14ac:dyDescent="0.2">
      <c r="A870" s="90">
        <f t="shared" si="77"/>
        <v>10</v>
      </c>
      <c r="B870" s="70" t="s">
        <v>624</v>
      </c>
      <c r="C870" s="67" t="s">
        <v>1031</v>
      </c>
      <c r="D870" s="67" t="s">
        <v>383</v>
      </c>
      <c r="E870" s="471">
        <v>250</v>
      </c>
      <c r="F870" s="323" t="s">
        <v>327</v>
      </c>
    </row>
    <row r="871" spans="1:9" ht="60.75" x14ac:dyDescent="0.2">
      <c r="A871" s="90">
        <f t="shared" si="77"/>
        <v>11</v>
      </c>
      <c r="B871" s="590" t="s">
        <v>1252</v>
      </c>
      <c r="C871" s="178" t="s">
        <v>464</v>
      </c>
      <c r="D871" s="178" t="s">
        <v>420</v>
      </c>
      <c r="E871" s="181">
        <v>150</v>
      </c>
      <c r="F871" s="292" t="s">
        <v>997</v>
      </c>
    </row>
    <row r="872" spans="1:9" ht="60.75" x14ac:dyDescent="0.2">
      <c r="A872" s="90">
        <f t="shared" si="77"/>
        <v>12</v>
      </c>
      <c r="B872" s="590" t="s">
        <v>1253</v>
      </c>
      <c r="C872" s="178" t="s">
        <v>464</v>
      </c>
      <c r="D872" s="178" t="s">
        <v>420</v>
      </c>
      <c r="E872" s="181">
        <v>150</v>
      </c>
      <c r="F872" s="292" t="s">
        <v>997</v>
      </c>
    </row>
    <row r="873" spans="1:9" ht="64.5" customHeight="1" x14ac:dyDescent="0.2">
      <c r="A873" s="90">
        <f>A871+1</f>
        <v>12</v>
      </c>
      <c r="B873" s="590" t="s">
        <v>531</v>
      </c>
      <c r="C873" s="94" t="s">
        <v>464</v>
      </c>
      <c r="D873" s="697" t="s">
        <v>407</v>
      </c>
      <c r="E873" s="648">
        <v>450</v>
      </c>
      <c r="F873" s="228" t="s">
        <v>44</v>
      </c>
    </row>
    <row r="874" spans="1:9" ht="64.5" customHeight="1" x14ac:dyDescent="0.2">
      <c r="A874" s="90">
        <f t="shared" si="77"/>
        <v>13</v>
      </c>
      <c r="B874" s="554" t="s">
        <v>522</v>
      </c>
      <c r="C874" s="94" t="s">
        <v>464</v>
      </c>
      <c r="D874" s="502" t="s">
        <v>1580</v>
      </c>
      <c r="E874" s="568">
        <v>100</v>
      </c>
      <c r="F874" s="202" t="s">
        <v>525</v>
      </c>
    </row>
    <row r="875" spans="1:9" ht="64.5" customHeight="1" x14ac:dyDescent="0.2">
      <c r="A875" s="90">
        <f t="shared" si="77"/>
        <v>14</v>
      </c>
      <c r="B875" s="554" t="s">
        <v>530</v>
      </c>
      <c r="C875" s="94" t="s">
        <v>464</v>
      </c>
      <c r="D875" s="551" t="s">
        <v>388</v>
      </c>
      <c r="E875" s="106">
        <v>70</v>
      </c>
      <c r="F875" s="45" t="s">
        <v>528</v>
      </c>
    </row>
    <row r="876" spans="1:9" ht="64.5" customHeight="1" x14ac:dyDescent="0.2">
      <c r="A876" s="90">
        <f t="shared" si="77"/>
        <v>15</v>
      </c>
      <c r="B876" s="514" t="s">
        <v>666</v>
      </c>
      <c r="C876" s="180" t="s">
        <v>465</v>
      </c>
      <c r="D876" s="158" t="s">
        <v>862</v>
      </c>
      <c r="E876" s="181">
        <v>0</v>
      </c>
      <c r="F876" s="1089" t="s">
        <v>327</v>
      </c>
      <c r="I876" s="274"/>
    </row>
    <row r="877" spans="1:9" ht="64.5" customHeight="1" x14ac:dyDescent="0.2">
      <c r="A877" s="90">
        <f t="shared" si="77"/>
        <v>16</v>
      </c>
      <c r="B877" s="515" t="s">
        <v>628</v>
      </c>
      <c r="C877" s="127" t="s">
        <v>1212</v>
      </c>
      <c r="D877" s="142" t="s">
        <v>627</v>
      </c>
      <c r="E877" s="127">
        <v>600</v>
      </c>
      <c r="F877" s="964"/>
      <c r="I877" s="274"/>
    </row>
    <row r="878" spans="1:9" ht="60.75" x14ac:dyDescent="0.2">
      <c r="A878" s="90">
        <f>A876+1</f>
        <v>16</v>
      </c>
      <c r="B878" s="187" t="s">
        <v>1465</v>
      </c>
      <c r="C878" s="178" t="s">
        <v>469</v>
      </c>
      <c r="D878" s="368" t="s">
        <v>510</v>
      </c>
      <c r="E878" s="178">
        <v>250</v>
      </c>
      <c r="F878" s="228" t="s">
        <v>44</v>
      </c>
    </row>
    <row r="879" spans="1:9" ht="64.5" customHeight="1" x14ac:dyDescent="0.2">
      <c r="A879" s="90">
        <f>A877+1</f>
        <v>17</v>
      </c>
      <c r="B879" s="518" t="s">
        <v>410</v>
      </c>
      <c r="C879" s="257" t="s">
        <v>469</v>
      </c>
      <c r="D879" s="113" t="s">
        <v>1106</v>
      </c>
      <c r="E879" s="519">
        <v>300</v>
      </c>
      <c r="F879" s="864" t="s">
        <v>330</v>
      </c>
    </row>
    <row r="880" spans="1:9" ht="64.5" customHeight="1" x14ac:dyDescent="0.2">
      <c r="A880" s="90">
        <f t="shared" si="77"/>
        <v>18</v>
      </c>
      <c r="B880" s="70" t="s">
        <v>772</v>
      </c>
      <c r="C880" s="67" t="s">
        <v>1209</v>
      </c>
      <c r="D880" s="67" t="s">
        <v>591</v>
      </c>
      <c r="E880" s="132">
        <v>130</v>
      </c>
      <c r="F880" s="875"/>
    </row>
    <row r="881" spans="1:9" ht="60.75" x14ac:dyDescent="0.2">
      <c r="A881" s="90">
        <f t="shared" ref="A881:A888" si="78">A880+1</f>
        <v>19</v>
      </c>
      <c r="B881" s="590" t="s">
        <v>1256</v>
      </c>
      <c r="C881" s="178" t="s">
        <v>469</v>
      </c>
      <c r="D881" s="178" t="s">
        <v>420</v>
      </c>
      <c r="E881" s="181">
        <v>120</v>
      </c>
      <c r="F881" s="292" t="s">
        <v>997</v>
      </c>
    </row>
    <row r="882" spans="1:9" ht="60.75" x14ac:dyDescent="0.2">
      <c r="A882" s="90">
        <f t="shared" si="78"/>
        <v>20</v>
      </c>
      <c r="B882" s="590" t="s">
        <v>1255</v>
      </c>
      <c r="C882" s="178" t="s">
        <v>469</v>
      </c>
      <c r="D882" s="178" t="s">
        <v>420</v>
      </c>
      <c r="E882" s="181">
        <v>120</v>
      </c>
      <c r="F882" s="292" t="s">
        <v>997</v>
      </c>
    </row>
    <row r="883" spans="1:9" ht="64.5" customHeight="1" x14ac:dyDescent="0.2">
      <c r="A883" s="90">
        <f t="shared" si="78"/>
        <v>21</v>
      </c>
      <c r="B883" s="590" t="s">
        <v>728</v>
      </c>
      <c r="C883" s="257" t="s">
        <v>469</v>
      </c>
      <c r="D883" s="697" t="s">
        <v>510</v>
      </c>
      <c r="E883" s="648">
        <v>250</v>
      </c>
      <c r="F883" s="228" t="s">
        <v>44</v>
      </c>
    </row>
    <row r="884" spans="1:9" ht="85.5" customHeight="1" x14ac:dyDescent="0.2">
      <c r="A884" s="90">
        <f t="shared" si="78"/>
        <v>22</v>
      </c>
      <c r="B884" s="72" t="s">
        <v>1466</v>
      </c>
      <c r="C884" s="67" t="s">
        <v>1111</v>
      </c>
      <c r="D884" s="67" t="s">
        <v>1692</v>
      </c>
      <c r="E884" s="132">
        <v>150</v>
      </c>
      <c r="F884" s="1115" t="s">
        <v>327</v>
      </c>
    </row>
    <row r="885" spans="1:9" ht="64.5" customHeight="1" x14ac:dyDescent="0.2">
      <c r="A885" s="90">
        <f t="shared" si="78"/>
        <v>23</v>
      </c>
      <c r="B885" s="518" t="s">
        <v>625</v>
      </c>
      <c r="C885" s="94" t="s">
        <v>1107</v>
      </c>
      <c r="D885" s="767" t="s">
        <v>524</v>
      </c>
      <c r="E885" s="519">
        <v>500</v>
      </c>
      <c r="F885" s="857"/>
    </row>
    <row r="886" spans="1:9" ht="69.75" x14ac:dyDescent="0.2">
      <c r="A886" s="90">
        <f t="shared" si="78"/>
        <v>24</v>
      </c>
      <c r="B886" s="516" t="s">
        <v>773</v>
      </c>
      <c r="C886" s="22" t="s">
        <v>1082</v>
      </c>
      <c r="D886" s="67" t="s">
        <v>1692</v>
      </c>
      <c r="E886" s="17">
        <v>150</v>
      </c>
      <c r="F886" s="858"/>
    </row>
    <row r="887" spans="1:9" ht="69.75" x14ac:dyDescent="0.2">
      <c r="A887" s="90">
        <f t="shared" si="78"/>
        <v>25</v>
      </c>
      <c r="B887" s="70" t="s">
        <v>626</v>
      </c>
      <c r="C887" s="67" t="s">
        <v>1210</v>
      </c>
      <c r="D887" s="67" t="s">
        <v>1692</v>
      </c>
      <c r="E887" s="71">
        <v>100</v>
      </c>
      <c r="F887" s="21" t="s">
        <v>2</v>
      </c>
    </row>
    <row r="888" spans="1:9" ht="72.75" customHeight="1" x14ac:dyDescent="0.2">
      <c r="A888" s="90">
        <f t="shared" si="78"/>
        <v>26</v>
      </c>
      <c r="B888" s="517" t="s">
        <v>1211</v>
      </c>
      <c r="C888" s="466" t="s">
        <v>717</v>
      </c>
      <c r="D888" s="67" t="s">
        <v>380</v>
      </c>
      <c r="E888" s="201">
        <v>300</v>
      </c>
      <c r="F888" s="21" t="s">
        <v>327</v>
      </c>
    </row>
    <row r="889" spans="1:9" ht="42" customHeight="1" x14ac:dyDescent="0.2">
      <c r="A889" s="883" t="s">
        <v>1303</v>
      </c>
      <c r="B889" s="884"/>
      <c r="C889" s="884"/>
      <c r="D889" s="885"/>
      <c r="E889" s="345">
        <f>SUM(E890:E893)</f>
        <v>710</v>
      </c>
      <c r="F889" s="163"/>
    </row>
    <row r="890" spans="1:9" ht="45" customHeight="1" x14ac:dyDescent="0.2">
      <c r="A890" s="51">
        <v>1</v>
      </c>
      <c r="B890" s="125" t="s">
        <v>40</v>
      </c>
      <c r="C890" s="180" t="s">
        <v>1205</v>
      </c>
      <c r="D890" s="377" t="s">
        <v>591</v>
      </c>
      <c r="E890" s="132">
        <v>140</v>
      </c>
      <c r="F890" s="191" t="s">
        <v>328</v>
      </c>
    </row>
    <row r="891" spans="1:9" ht="60.75" x14ac:dyDescent="0.2">
      <c r="A891" s="51">
        <f>A890+1</f>
        <v>2</v>
      </c>
      <c r="B891" s="408" t="s">
        <v>1254</v>
      </c>
      <c r="C891" s="180" t="s">
        <v>457</v>
      </c>
      <c r="D891" s="178" t="s">
        <v>420</v>
      </c>
      <c r="E891" s="181">
        <v>150</v>
      </c>
      <c r="F891" s="292" t="s">
        <v>997</v>
      </c>
    </row>
    <row r="892" spans="1:9" ht="45" customHeight="1" x14ac:dyDescent="0.2">
      <c r="A892" s="51">
        <f t="shared" ref="A892:A893" si="79">A891+1</f>
        <v>3</v>
      </c>
      <c r="B892" s="70" t="s">
        <v>1053</v>
      </c>
      <c r="C892" s="446" t="s">
        <v>459</v>
      </c>
      <c r="D892" s="67" t="s">
        <v>861</v>
      </c>
      <c r="E892" s="71">
        <v>300</v>
      </c>
      <c r="F892" s="863" t="s">
        <v>328</v>
      </c>
    </row>
    <row r="893" spans="1:9" ht="45" customHeight="1" x14ac:dyDescent="0.2">
      <c r="A893" s="51">
        <f t="shared" si="79"/>
        <v>4</v>
      </c>
      <c r="B893" s="70" t="s">
        <v>723</v>
      </c>
      <c r="C893" s="94" t="s">
        <v>1474</v>
      </c>
      <c r="D893" s="377" t="s">
        <v>591</v>
      </c>
      <c r="E893" s="71">
        <v>120</v>
      </c>
      <c r="F893" s="875"/>
    </row>
    <row r="894" spans="1:9" s="50" customFormat="1" ht="42" customHeight="1" x14ac:dyDescent="0.35">
      <c r="A894" s="883" t="s">
        <v>1304</v>
      </c>
      <c r="B894" s="884"/>
      <c r="C894" s="884"/>
      <c r="D894" s="885"/>
      <c r="E894" s="345">
        <f>E895</f>
        <v>50</v>
      </c>
      <c r="F894" s="168"/>
      <c r="G894" s="313"/>
      <c r="H894" s="313"/>
      <c r="I894" s="156"/>
    </row>
    <row r="895" spans="1:9" s="50" customFormat="1" ht="45" customHeight="1" x14ac:dyDescent="0.35">
      <c r="A895" s="198">
        <v>1</v>
      </c>
      <c r="B895" s="129" t="s">
        <v>39</v>
      </c>
      <c r="C895" s="128" t="s">
        <v>752</v>
      </c>
      <c r="D895" s="141" t="s">
        <v>699</v>
      </c>
      <c r="E895" s="209">
        <v>50</v>
      </c>
      <c r="F895" s="208" t="s">
        <v>328</v>
      </c>
      <c r="G895" s="313"/>
      <c r="H895" s="313"/>
      <c r="I895" s="156"/>
    </row>
    <row r="896" spans="1:9" s="50" customFormat="1" ht="42" customHeight="1" x14ac:dyDescent="0.35">
      <c r="A896" s="1111" t="s">
        <v>1305</v>
      </c>
      <c r="B896" s="1112"/>
      <c r="C896" s="1112"/>
      <c r="D896" s="1113"/>
      <c r="E896" s="474">
        <f>SUM(E897:E898)</f>
        <v>200</v>
      </c>
      <c r="F896" s="167"/>
      <c r="G896" s="313"/>
      <c r="H896" s="313"/>
      <c r="I896" s="156"/>
    </row>
    <row r="897" spans="1:15" s="50" customFormat="1" ht="45" customHeight="1" x14ac:dyDescent="0.35">
      <c r="A897" s="132">
        <v>1</v>
      </c>
      <c r="B897" s="473" t="s">
        <v>629</v>
      </c>
      <c r="C897" s="126" t="s">
        <v>456</v>
      </c>
      <c r="D897" s="78" t="s">
        <v>388</v>
      </c>
      <c r="E897" s="209">
        <v>100</v>
      </c>
      <c r="F897" s="140" t="s">
        <v>328</v>
      </c>
      <c r="G897" s="313"/>
      <c r="H897" s="313"/>
      <c r="I897" s="156"/>
    </row>
    <row r="898" spans="1:15" s="50" customFormat="1" ht="45" customHeight="1" x14ac:dyDescent="0.35">
      <c r="A898" s="132">
        <v>2</v>
      </c>
      <c r="B898" s="473" t="s">
        <v>700</v>
      </c>
      <c r="C898" s="126" t="s">
        <v>1513</v>
      </c>
      <c r="D898" s="78" t="s">
        <v>388</v>
      </c>
      <c r="E898" s="209">
        <v>100</v>
      </c>
      <c r="F898" s="210" t="s">
        <v>2</v>
      </c>
      <c r="G898" s="313"/>
      <c r="H898" s="313"/>
      <c r="I898" s="156"/>
    </row>
    <row r="899" spans="1:15" s="50" customFormat="1" ht="42" customHeight="1" x14ac:dyDescent="0.35">
      <c r="A899" s="883" t="s">
        <v>1306</v>
      </c>
      <c r="B899" s="884"/>
      <c r="C899" s="884"/>
      <c r="D899" s="885"/>
      <c r="E899" s="405">
        <f t="shared" ref="E899" si="80">SUM(E900:E903)</f>
        <v>360</v>
      </c>
      <c r="F899" s="163"/>
      <c r="G899" s="313"/>
      <c r="H899" s="313"/>
      <c r="I899" s="156"/>
    </row>
    <row r="900" spans="1:15" ht="46.5" customHeight="1" x14ac:dyDescent="0.2">
      <c r="A900" s="132">
        <v>1</v>
      </c>
      <c r="B900" s="473" t="s">
        <v>1087</v>
      </c>
      <c r="C900" s="126" t="s">
        <v>1088</v>
      </c>
      <c r="D900" s="189" t="s">
        <v>782</v>
      </c>
      <c r="E900" s="209">
        <v>60</v>
      </c>
      <c r="F900" s="904" t="s">
        <v>330</v>
      </c>
    </row>
    <row r="901" spans="1:15" ht="46.5" x14ac:dyDescent="0.2">
      <c r="A901" s="132">
        <f>A900+1</f>
        <v>2</v>
      </c>
      <c r="B901" s="798" t="s">
        <v>1601</v>
      </c>
      <c r="C901" s="257" t="s">
        <v>992</v>
      </c>
      <c r="D901" s="257" t="s">
        <v>1089</v>
      </c>
      <c r="E901" s="209">
        <v>100</v>
      </c>
      <c r="F901" s="895"/>
    </row>
    <row r="902" spans="1:15" ht="40.5" x14ac:dyDescent="0.2">
      <c r="A902" s="132">
        <f t="shared" ref="A902:A903" si="81">A901+1</f>
        <v>3</v>
      </c>
      <c r="B902" s="473" t="s">
        <v>1600</v>
      </c>
      <c r="C902" s="126" t="s">
        <v>783</v>
      </c>
      <c r="D902" s="189" t="s">
        <v>995</v>
      </c>
      <c r="E902" s="209">
        <v>100</v>
      </c>
      <c r="F902" s="905"/>
    </row>
    <row r="903" spans="1:15" ht="46.5" x14ac:dyDescent="0.2">
      <c r="A903" s="132">
        <f t="shared" si="81"/>
        <v>4</v>
      </c>
      <c r="B903" s="211" t="s">
        <v>1092</v>
      </c>
      <c r="C903" s="257" t="s">
        <v>674</v>
      </c>
      <c r="D903" s="257" t="s">
        <v>1089</v>
      </c>
      <c r="E903" s="209">
        <v>100</v>
      </c>
      <c r="F903" s="781" t="s">
        <v>2</v>
      </c>
    </row>
    <row r="904" spans="1:15" ht="42" customHeight="1" x14ac:dyDescent="0.3">
      <c r="A904" s="883" t="s">
        <v>1307</v>
      </c>
      <c r="B904" s="884"/>
      <c r="C904" s="884"/>
      <c r="D904" s="885"/>
      <c r="E904" s="345">
        <f>SUM(E905:E908)</f>
        <v>400</v>
      </c>
      <c r="F904" s="169"/>
    </row>
    <row r="905" spans="1:15" ht="45" customHeight="1" x14ac:dyDescent="0.2">
      <c r="A905" s="68" t="s">
        <v>264</v>
      </c>
      <c r="B905" s="342" t="s">
        <v>1183</v>
      </c>
      <c r="C905" s="493" t="s">
        <v>1184</v>
      </c>
      <c r="D905" s="128" t="s">
        <v>412</v>
      </c>
      <c r="E905" s="132">
        <v>100</v>
      </c>
      <c r="F905" s="856" t="s">
        <v>2</v>
      </c>
    </row>
    <row r="906" spans="1:15" ht="45" customHeight="1" x14ac:dyDescent="0.2">
      <c r="A906" s="249">
        <f>A905+1</f>
        <v>2</v>
      </c>
      <c r="B906" s="492" t="s">
        <v>1181</v>
      </c>
      <c r="C906" s="296" t="s">
        <v>1182</v>
      </c>
      <c r="D906" s="128" t="s">
        <v>412</v>
      </c>
      <c r="E906" s="132">
        <v>100</v>
      </c>
      <c r="F906" s="857"/>
    </row>
    <row r="907" spans="1:15" ht="45" customHeight="1" x14ac:dyDescent="0.2">
      <c r="A907" s="249">
        <f t="shared" ref="A907:A908" si="82">A906+1</f>
        <v>3</v>
      </c>
      <c r="B907" s="491" t="s">
        <v>629</v>
      </c>
      <c r="C907" s="468" t="s">
        <v>1179</v>
      </c>
      <c r="D907" s="128" t="s">
        <v>412</v>
      </c>
      <c r="E907" s="132">
        <v>100</v>
      </c>
      <c r="F907" s="857" t="s">
        <v>330</v>
      </c>
    </row>
    <row r="908" spans="1:15" ht="45" customHeight="1" x14ac:dyDescent="0.2">
      <c r="A908" s="249">
        <f t="shared" si="82"/>
        <v>4</v>
      </c>
      <c r="B908" s="429" t="s">
        <v>901</v>
      </c>
      <c r="C908" s="468" t="s">
        <v>1180</v>
      </c>
      <c r="D908" s="128" t="s">
        <v>412</v>
      </c>
      <c r="E908" s="132">
        <v>100</v>
      </c>
      <c r="F908" s="858"/>
    </row>
    <row r="909" spans="1:15" ht="42" customHeight="1" x14ac:dyDescent="0.2">
      <c r="A909" s="883" t="s">
        <v>1308</v>
      </c>
      <c r="B909" s="884"/>
      <c r="C909" s="884"/>
      <c r="D909" s="885"/>
      <c r="E909" s="345">
        <f>SUM(E910:E910)</f>
        <v>50</v>
      </c>
      <c r="F909" s="162"/>
    </row>
    <row r="910" spans="1:15" ht="54" customHeight="1" x14ac:dyDescent="0.2">
      <c r="A910" s="17">
        <v>1</v>
      </c>
      <c r="B910" s="472" t="s">
        <v>41</v>
      </c>
      <c r="C910" s="296" t="s">
        <v>1164</v>
      </c>
      <c r="D910" s="113" t="s">
        <v>1106</v>
      </c>
      <c r="E910" s="71">
        <v>50</v>
      </c>
      <c r="F910" s="21" t="s">
        <v>328</v>
      </c>
    </row>
    <row r="911" spans="1:15" ht="42" customHeight="1" x14ac:dyDescent="0.2">
      <c r="A911" s="883" t="s">
        <v>1309</v>
      </c>
      <c r="B911" s="884"/>
      <c r="C911" s="884"/>
      <c r="D911" s="885"/>
      <c r="E911" s="345">
        <f>SUM(E912:E914)</f>
        <v>100</v>
      </c>
      <c r="F911" s="162"/>
    </row>
    <row r="912" spans="1:15" s="9" customFormat="1" ht="72" customHeight="1" x14ac:dyDescent="0.2">
      <c r="A912" s="51">
        <v>1</v>
      </c>
      <c r="B912" s="125" t="s">
        <v>958</v>
      </c>
      <c r="C912" s="126" t="s">
        <v>1140</v>
      </c>
      <c r="D912" s="433" t="s">
        <v>411</v>
      </c>
      <c r="E912" s="434">
        <v>25</v>
      </c>
      <c r="F912" s="903" t="s">
        <v>328</v>
      </c>
      <c r="G912" s="313"/>
      <c r="H912" s="313"/>
      <c r="J912"/>
      <c r="K912"/>
      <c r="L912"/>
      <c r="M912"/>
      <c r="N912"/>
      <c r="O912"/>
    </row>
    <row r="913" spans="1:15" s="9" customFormat="1" ht="47.25" x14ac:dyDescent="0.2">
      <c r="A913" s="51">
        <f>A912+1</f>
        <v>2</v>
      </c>
      <c r="B913" s="125" t="s">
        <v>40</v>
      </c>
      <c r="C913" s="126" t="s">
        <v>1141</v>
      </c>
      <c r="D913" s="142" t="s">
        <v>879</v>
      </c>
      <c r="E913" s="134">
        <v>35</v>
      </c>
      <c r="F913" s="857"/>
      <c r="G913" s="313"/>
      <c r="H913" s="313"/>
      <c r="J913"/>
      <c r="K913"/>
      <c r="L913"/>
      <c r="M913"/>
      <c r="N913"/>
      <c r="O913"/>
    </row>
    <row r="914" spans="1:15" s="9" customFormat="1" ht="47.25" x14ac:dyDescent="0.2">
      <c r="A914" s="51">
        <f>A913+1</f>
        <v>3</v>
      </c>
      <c r="B914" s="135" t="s">
        <v>931</v>
      </c>
      <c r="C914" s="128" t="s">
        <v>1142</v>
      </c>
      <c r="D914" s="142" t="s">
        <v>879</v>
      </c>
      <c r="E914" s="128">
        <v>40</v>
      </c>
      <c r="F914" s="874"/>
      <c r="G914" s="313"/>
      <c r="H914" s="313"/>
      <c r="J914"/>
      <c r="K914"/>
      <c r="L914"/>
      <c r="M914"/>
      <c r="N914"/>
      <c r="O914"/>
    </row>
    <row r="915" spans="1:15" s="9" customFormat="1" ht="42" customHeight="1" x14ac:dyDescent="0.2">
      <c r="A915" s="883" t="s">
        <v>1310</v>
      </c>
      <c r="B915" s="884"/>
      <c r="C915" s="884"/>
      <c r="D915" s="885"/>
      <c r="E915" s="345">
        <f>SUM(E916:E918)</f>
        <v>300</v>
      </c>
      <c r="F915" s="162"/>
      <c r="G915" s="313"/>
      <c r="H915" s="313"/>
      <c r="J915"/>
      <c r="K915"/>
      <c r="L915"/>
      <c r="M915"/>
      <c r="N915"/>
      <c r="O915"/>
    </row>
    <row r="916" spans="1:15" s="9" customFormat="1" ht="45" customHeight="1" x14ac:dyDescent="0.2">
      <c r="A916" s="51">
        <v>1</v>
      </c>
      <c r="B916" s="125" t="s">
        <v>630</v>
      </c>
      <c r="C916" s="128" t="s">
        <v>1165</v>
      </c>
      <c r="D916" s="128" t="s">
        <v>388</v>
      </c>
      <c r="E916" s="132">
        <v>100</v>
      </c>
      <c r="F916" s="903" t="s">
        <v>328</v>
      </c>
      <c r="G916" s="313"/>
      <c r="H916" s="313"/>
      <c r="J916"/>
      <c r="K916"/>
      <c r="L916"/>
      <c r="M916"/>
      <c r="N916"/>
      <c r="O916"/>
    </row>
    <row r="917" spans="1:15" s="9" customFormat="1" ht="45" customHeight="1" x14ac:dyDescent="0.2">
      <c r="A917" s="51">
        <f>A916+1</f>
        <v>2</v>
      </c>
      <c r="B917" s="125" t="s">
        <v>631</v>
      </c>
      <c r="C917" s="128" t="s">
        <v>1167</v>
      </c>
      <c r="D917" s="128" t="s">
        <v>388</v>
      </c>
      <c r="E917" s="132">
        <v>100</v>
      </c>
      <c r="F917" s="857"/>
      <c r="G917" s="313"/>
      <c r="H917" s="313"/>
      <c r="J917"/>
      <c r="K917"/>
      <c r="L917"/>
      <c r="M917"/>
      <c r="N917"/>
      <c r="O917"/>
    </row>
    <row r="918" spans="1:15" s="9" customFormat="1" ht="45" customHeight="1" x14ac:dyDescent="0.2">
      <c r="A918" s="51">
        <f>A917+1</f>
        <v>3</v>
      </c>
      <c r="B918" s="125" t="s">
        <v>632</v>
      </c>
      <c r="C918" s="475" t="s">
        <v>1166</v>
      </c>
      <c r="D918" s="128" t="s">
        <v>388</v>
      </c>
      <c r="E918" s="132">
        <v>100</v>
      </c>
      <c r="F918" s="874"/>
      <c r="G918" s="313"/>
      <c r="H918" s="313"/>
      <c r="J918"/>
      <c r="K918"/>
      <c r="L918"/>
      <c r="M918"/>
      <c r="N918"/>
      <c r="O918"/>
    </row>
    <row r="919" spans="1:15" s="9" customFormat="1" ht="42" customHeight="1" x14ac:dyDescent="0.2">
      <c r="A919" s="883" t="s">
        <v>1311</v>
      </c>
      <c r="B919" s="884"/>
      <c r="C919" s="884"/>
      <c r="D919" s="885"/>
      <c r="E919" s="345">
        <f>SUM(E920:E921)</f>
        <v>380</v>
      </c>
      <c r="F919" s="162"/>
      <c r="G919" s="313"/>
      <c r="H919" s="313"/>
      <c r="J919"/>
      <c r="K919"/>
      <c r="L919"/>
      <c r="M919"/>
      <c r="N919"/>
      <c r="O919"/>
    </row>
    <row r="920" spans="1:15" s="9" customFormat="1" ht="45.75" customHeight="1" x14ac:dyDescent="0.2">
      <c r="A920" s="51">
        <v>1</v>
      </c>
      <c r="B920" s="125" t="s">
        <v>41</v>
      </c>
      <c r="C920" s="128" t="s">
        <v>1068</v>
      </c>
      <c r="D920" s="128" t="s">
        <v>408</v>
      </c>
      <c r="E920" s="132">
        <v>190</v>
      </c>
      <c r="F920" s="357" t="s">
        <v>328</v>
      </c>
      <c r="G920" s="313"/>
      <c r="H920" s="313"/>
      <c r="J920"/>
      <c r="K920"/>
      <c r="L920"/>
      <c r="M920"/>
      <c r="N920"/>
      <c r="O920"/>
    </row>
    <row r="921" spans="1:15" s="9" customFormat="1" ht="46.5" x14ac:dyDescent="0.2">
      <c r="A921" s="51">
        <f>A920+1</f>
        <v>2</v>
      </c>
      <c r="B921" s="125" t="s">
        <v>42</v>
      </c>
      <c r="C921" s="128" t="s">
        <v>1069</v>
      </c>
      <c r="D921" s="128" t="s">
        <v>408</v>
      </c>
      <c r="E921" s="132">
        <v>190</v>
      </c>
      <c r="F921" s="56" t="s">
        <v>2</v>
      </c>
      <c r="G921" s="313"/>
      <c r="H921" s="313"/>
      <c r="J921"/>
      <c r="K921"/>
      <c r="L921"/>
      <c r="M921"/>
      <c r="N921"/>
      <c r="O921"/>
    </row>
    <row r="922" spans="1:15" s="9" customFormat="1" ht="39.75" customHeight="1" x14ac:dyDescent="0.2">
      <c r="A922" s="883" t="s">
        <v>1312</v>
      </c>
      <c r="B922" s="884"/>
      <c r="C922" s="884"/>
      <c r="D922" s="885"/>
      <c r="E922" s="345">
        <f>SUM(E923:E930)</f>
        <v>870</v>
      </c>
      <c r="F922" s="162"/>
      <c r="G922" s="313"/>
      <c r="H922" s="313"/>
      <c r="J922"/>
      <c r="K922"/>
      <c r="L922"/>
      <c r="M922"/>
      <c r="N922"/>
      <c r="O922"/>
    </row>
    <row r="923" spans="1:15" s="9" customFormat="1" ht="45" customHeight="1" x14ac:dyDescent="0.2">
      <c r="A923" s="51">
        <v>1</v>
      </c>
      <c r="B923" s="494" t="s">
        <v>1574</v>
      </c>
      <c r="C923" s="710" t="s">
        <v>676</v>
      </c>
      <c r="D923" s="265" t="s">
        <v>403</v>
      </c>
      <c r="E923" s="17">
        <v>100</v>
      </c>
      <c r="F923" s="904" t="s">
        <v>2</v>
      </c>
      <c r="G923" s="313"/>
      <c r="H923" s="313"/>
      <c r="J923"/>
      <c r="K923"/>
      <c r="L923"/>
      <c r="M923"/>
      <c r="N923"/>
      <c r="O923"/>
    </row>
    <row r="924" spans="1:15" s="9" customFormat="1" ht="45" customHeight="1" x14ac:dyDescent="0.2">
      <c r="A924" s="51">
        <f>A923+1</f>
        <v>2</v>
      </c>
      <c r="B924" s="494" t="s">
        <v>1185</v>
      </c>
      <c r="C924" s="710" t="s">
        <v>1080</v>
      </c>
      <c r="D924" s="265" t="s">
        <v>403</v>
      </c>
      <c r="E924" s="17">
        <v>100</v>
      </c>
      <c r="F924" s="905"/>
      <c r="G924" s="313"/>
      <c r="H924" s="313"/>
      <c r="J924"/>
      <c r="K924"/>
      <c r="L924"/>
      <c r="M924"/>
      <c r="N924"/>
      <c r="O924"/>
    </row>
    <row r="925" spans="1:15" s="9" customFormat="1" ht="45" customHeight="1" x14ac:dyDescent="0.2">
      <c r="A925" s="51">
        <f>A924+1</f>
        <v>3</v>
      </c>
      <c r="B925" s="125" t="s">
        <v>701</v>
      </c>
      <c r="C925" s="128" t="s">
        <v>1473</v>
      </c>
      <c r="D925" s="189" t="s">
        <v>1680</v>
      </c>
      <c r="E925" s="132">
        <v>100</v>
      </c>
      <c r="F925" s="860" t="s">
        <v>328</v>
      </c>
      <c r="G925" s="313"/>
      <c r="H925" s="313"/>
      <c r="J925"/>
      <c r="K925"/>
      <c r="L925"/>
      <c r="M925"/>
      <c r="N925"/>
      <c r="O925"/>
    </row>
    <row r="926" spans="1:15" s="9" customFormat="1" ht="45" customHeight="1" x14ac:dyDescent="0.2">
      <c r="A926" s="51">
        <f>A925+1</f>
        <v>4</v>
      </c>
      <c r="B926" s="125" t="s">
        <v>702</v>
      </c>
      <c r="C926" s="128" t="s">
        <v>1476</v>
      </c>
      <c r="D926" s="265" t="s">
        <v>403</v>
      </c>
      <c r="E926" s="132">
        <v>100</v>
      </c>
      <c r="F926" s="860"/>
      <c r="G926" s="313"/>
      <c r="H926" s="313"/>
      <c r="J926"/>
      <c r="K926"/>
      <c r="L926"/>
      <c r="M926"/>
      <c r="N926"/>
      <c r="O926"/>
    </row>
    <row r="927" spans="1:15" s="9" customFormat="1" ht="45" customHeight="1" x14ac:dyDescent="0.2">
      <c r="A927" s="51">
        <f>A926+1</f>
        <v>5</v>
      </c>
      <c r="B927" s="125" t="s">
        <v>41</v>
      </c>
      <c r="C927" s="128" t="s">
        <v>1477</v>
      </c>
      <c r="D927" s="265" t="s">
        <v>403</v>
      </c>
      <c r="E927" s="132">
        <v>100</v>
      </c>
      <c r="F927" s="406" t="s">
        <v>330</v>
      </c>
      <c r="G927" s="313"/>
      <c r="H927" s="313"/>
      <c r="J927"/>
      <c r="K927"/>
      <c r="L927"/>
      <c r="M927"/>
      <c r="N927"/>
      <c r="O927"/>
    </row>
    <row r="928" spans="1:15" s="9" customFormat="1" ht="45" customHeight="1" x14ac:dyDescent="0.2">
      <c r="A928" s="51">
        <f t="shared" ref="A928:A930" si="83">A927+1</f>
        <v>6</v>
      </c>
      <c r="B928" s="495" t="s">
        <v>1478</v>
      </c>
      <c r="C928" s="340" t="s">
        <v>1479</v>
      </c>
      <c r="D928" s="265" t="s">
        <v>403</v>
      </c>
      <c r="E928" s="312">
        <v>100</v>
      </c>
      <c r="F928" s="861" t="s">
        <v>2</v>
      </c>
      <c r="G928" s="313"/>
      <c r="H928" s="313"/>
      <c r="J928"/>
      <c r="K928"/>
      <c r="L928"/>
      <c r="M928"/>
      <c r="N928"/>
      <c r="O928"/>
    </row>
    <row r="929" spans="1:15" s="9" customFormat="1" ht="45" customHeight="1" x14ac:dyDescent="0.2">
      <c r="A929" s="51">
        <f t="shared" si="83"/>
        <v>7</v>
      </c>
      <c r="B929" s="494" t="s">
        <v>1186</v>
      </c>
      <c r="C929" s="446" t="s">
        <v>1094</v>
      </c>
      <c r="D929" s="265" t="s">
        <v>403</v>
      </c>
      <c r="E929" s="132">
        <v>100</v>
      </c>
      <c r="F929" s="862"/>
      <c r="G929" s="313"/>
      <c r="H929" s="313"/>
      <c r="J929"/>
      <c r="K929"/>
      <c r="L929"/>
      <c r="M929"/>
      <c r="N929"/>
      <c r="O929"/>
    </row>
    <row r="930" spans="1:15" s="9" customFormat="1" ht="59.25" customHeight="1" x14ac:dyDescent="0.2">
      <c r="A930" s="51">
        <f t="shared" si="83"/>
        <v>8</v>
      </c>
      <c r="B930" s="698" t="s">
        <v>1467</v>
      </c>
      <c r="C930" s="128" t="s">
        <v>471</v>
      </c>
      <c r="D930" s="693" t="s">
        <v>407</v>
      </c>
      <c r="E930" s="650">
        <v>170</v>
      </c>
      <c r="F930" s="229" t="s">
        <v>44</v>
      </c>
      <c r="G930" s="313"/>
      <c r="H930" s="313"/>
      <c r="J930"/>
      <c r="K930"/>
      <c r="L930"/>
      <c r="M930"/>
      <c r="N930"/>
      <c r="O930"/>
    </row>
    <row r="931" spans="1:15" s="9" customFormat="1" ht="42" customHeight="1" x14ac:dyDescent="0.2">
      <c r="A931" s="889" t="s">
        <v>1313</v>
      </c>
      <c r="B931" s="890"/>
      <c r="C931" s="890"/>
      <c r="D931" s="891"/>
      <c r="E931" s="428">
        <f>SUM(E932:E933)</f>
        <v>2300</v>
      </c>
      <c r="F931" s="170"/>
      <c r="G931" s="313"/>
      <c r="H931" s="313"/>
      <c r="J931"/>
      <c r="K931"/>
      <c r="L931"/>
      <c r="M931"/>
      <c r="N931"/>
      <c r="O931"/>
    </row>
    <row r="932" spans="1:15" s="9" customFormat="1" ht="60.75" x14ac:dyDescent="0.2">
      <c r="A932" s="73">
        <v>1</v>
      </c>
      <c r="B932" s="435" t="s">
        <v>905</v>
      </c>
      <c r="C932" s="436" t="s">
        <v>870</v>
      </c>
      <c r="D932" s="768" t="s">
        <v>1691</v>
      </c>
      <c r="E932" s="437">
        <v>2100</v>
      </c>
      <c r="F932" s="892" t="s">
        <v>330</v>
      </c>
      <c r="G932" s="313"/>
      <c r="H932" s="313"/>
      <c r="J932"/>
      <c r="K932"/>
      <c r="L932"/>
      <c r="M932"/>
      <c r="N932"/>
      <c r="O932"/>
    </row>
    <row r="933" spans="1:15" s="9" customFormat="1" ht="60.75" x14ac:dyDescent="0.2">
      <c r="A933" s="73">
        <f>A932+1</f>
        <v>2</v>
      </c>
      <c r="B933" s="435" t="s">
        <v>906</v>
      </c>
      <c r="C933" s="257" t="s">
        <v>469</v>
      </c>
      <c r="D933" s="502" t="s">
        <v>524</v>
      </c>
      <c r="E933" s="437">
        <v>200</v>
      </c>
      <c r="F933" s="893"/>
      <c r="G933" s="313"/>
      <c r="H933" s="313"/>
      <c r="J933"/>
      <c r="K933"/>
      <c r="L933"/>
      <c r="M933"/>
      <c r="N933"/>
      <c r="O933"/>
    </row>
    <row r="934" spans="1:15" s="9" customFormat="1" ht="42" customHeight="1" x14ac:dyDescent="0.2">
      <c r="A934" s="883" t="s">
        <v>1314</v>
      </c>
      <c r="B934" s="884"/>
      <c r="C934" s="884"/>
      <c r="D934" s="885"/>
      <c r="E934" s="345">
        <f>SUM(E935:E936)</f>
        <v>60</v>
      </c>
      <c r="F934" s="163"/>
      <c r="G934" s="313"/>
      <c r="H934" s="313"/>
      <c r="J934"/>
      <c r="K934"/>
      <c r="L934"/>
      <c r="M934"/>
      <c r="N934"/>
      <c r="O934"/>
    </row>
    <row r="935" spans="1:15" s="9" customFormat="1" ht="50.25" customHeight="1" x14ac:dyDescent="0.2">
      <c r="A935" s="74">
        <v>1</v>
      </c>
      <c r="B935" s="125" t="s">
        <v>932</v>
      </c>
      <c r="C935" s="128" t="s">
        <v>1018</v>
      </c>
      <c r="D935" s="128" t="s">
        <v>860</v>
      </c>
      <c r="E935" s="132">
        <v>30</v>
      </c>
      <c r="F935" s="894" t="s">
        <v>328</v>
      </c>
      <c r="G935" s="313"/>
      <c r="H935" s="313"/>
      <c r="J935"/>
      <c r="K935"/>
      <c r="L935"/>
      <c r="M935"/>
      <c r="N935"/>
      <c r="O935"/>
    </row>
    <row r="936" spans="1:15" s="9" customFormat="1" ht="50.25" customHeight="1" x14ac:dyDescent="0.2">
      <c r="A936" s="74">
        <f>A935+1</f>
        <v>2</v>
      </c>
      <c r="B936" s="125" t="s">
        <v>933</v>
      </c>
      <c r="C936" s="128" t="s">
        <v>1019</v>
      </c>
      <c r="D936" s="128" t="s">
        <v>860</v>
      </c>
      <c r="E936" s="132">
        <v>30</v>
      </c>
      <c r="F936" s="895"/>
      <c r="G936" s="313"/>
      <c r="H936" s="313"/>
      <c r="J936"/>
      <c r="K936"/>
      <c r="L936"/>
      <c r="M936"/>
      <c r="N936"/>
      <c r="O936"/>
    </row>
    <row r="937" spans="1:15" s="9" customFormat="1" ht="42" customHeight="1" x14ac:dyDescent="0.2">
      <c r="A937" s="883" t="s">
        <v>1315</v>
      </c>
      <c r="B937" s="884"/>
      <c r="C937" s="884"/>
      <c r="D937" s="885"/>
      <c r="E937" s="345">
        <f>SUM(E938:E939)</f>
        <v>260</v>
      </c>
      <c r="F937" s="162"/>
      <c r="G937" s="313"/>
      <c r="H937" s="313"/>
      <c r="J937"/>
      <c r="K937"/>
      <c r="L937"/>
      <c r="M937"/>
      <c r="N937"/>
      <c r="O937"/>
    </row>
    <row r="938" spans="1:15" s="9" customFormat="1" ht="60.75" x14ac:dyDescent="0.2">
      <c r="A938" s="51">
        <v>1</v>
      </c>
      <c r="B938" s="129" t="s">
        <v>704</v>
      </c>
      <c r="C938" s="128" t="s">
        <v>705</v>
      </c>
      <c r="D938" s="189" t="s">
        <v>639</v>
      </c>
      <c r="E938" s="132">
        <v>160</v>
      </c>
      <c r="F938" s="182" t="s">
        <v>328</v>
      </c>
      <c r="G938" s="313"/>
      <c r="H938" s="313"/>
      <c r="J938"/>
      <c r="K938"/>
      <c r="L938"/>
      <c r="M938"/>
      <c r="N938"/>
      <c r="O938"/>
    </row>
    <row r="939" spans="1:15" s="9" customFormat="1" ht="60.75" x14ac:dyDescent="0.2">
      <c r="A939" s="230">
        <f>A938+1</f>
        <v>2</v>
      </c>
      <c r="B939" s="691" t="s">
        <v>1467</v>
      </c>
      <c r="C939" s="94" t="s">
        <v>470</v>
      </c>
      <c r="D939" s="189" t="s">
        <v>639</v>
      </c>
      <c r="E939" s="116">
        <v>100</v>
      </c>
      <c r="F939" s="229" t="s">
        <v>44</v>
      </c>
      <c r="G939" s="313"/>
      <c r="H939" s="313"/>
      <c r="J939"/>
      <c r="K939"/>
      <c r="L939"/>
      <c r="M939"/>
      <c r="N939"/>
      <c r="O939"/>
    </row>
    <row r="940" spans="1:15" s="9" customFormat="1" ht="42" customHeight="1" x14ac:dyDescent="0.2">
      <c r="A940" s="886" t="s">
        <v>1316</v>
      </c>
      <c r="B940" s="887"/>
      <c r="C940" s="887"/>
      <c r="D940" s="888"/>
      <c r="E940" s="373">
        <f>SUM(E941:E941)</f>
        <v>50</v>
      </c>
      <c r="F940" s="162"/>
      <c r="G940" s="313"/>
      <c r="H940" s="313"/>
      <c r="J940"/>
      <c r="K940"/>
      <c r="L940"/>
      <c r="M940"/>
      <c r="N940"/>
      <c r="O940"/>
    </row>
    <row r="941" spans="1:15" s="9" customFormat="1" ht="69.75" x14ac:dyDescent="0.2">
      <c r="A941" s="51">
        <v>1</v>
      </c>
      <c r="B941" s="70" t="s">
        <v>40</v>
      </c>
      <c r="C941" s="128" t="s">
        <v>1518</v>
      </c>
      <c r="D941" s="128" t="s">
        <v>706</v>
      </c>
      <c r="E941" s="71">
        <v>50</v>
      </c>
      <c r="F941" s="182" t="s">
        <v>328</v>
      </c>
      <c r="G941" s="313"/>
      <c r="H941" s="313"/>
      <c r="J941"/>
      <c r="K941"/>
      <c r="L941"/>
      <c r="M941"/>
      <c r="N941"/>
      <c r="O941"/>
    </row>
    <row r="942" spans="1:15" s="9" customFormat="1" ht="42" customHeight="1" x14ac:dyDescent="0.2">
      <c r="A942" s="883" t="s">
        <v>1317</v>
      </c>
      <c r="B942" s="884"/>
      <c r="C942" s="884"/>
      <c r="D942" s="885"/>
      <c r="E942" s="345">
        <f>SUM(E943:E945)</f>
        <v>210</v>
      </c>
      <c r="F942" s="162"/>
      <c r="G942" s="313"/>
      <c r="H942" s="313"/>
      <c r="J942"/>
      <c r="K942"/>
      <c r="L942"/>
      <c r="M942"/>
      <c r="N942"/>
      <c r="O942"/>
    </row>
    <row r="943" spans="1:15" s="9" customFormat="1" ht="93" x14ac:dyDescent="0.2">
      <c r="A943" s="51">
        <v>1</v>
      </c>
      <c r="B943" s="125" t="s">
        <v>1071</v>
      </c>
      <c r="C943" s="188" t="s">
        <v>1072</v>
      </c>
      <c r="D943" s="128" t="s">
        <v>1718</v>
      </c>
      <c r="E943" s="132">
        <v>100</v>
      </c>
      <c r="F943" s="351" t="s">
        <v>328</v>
      </c>
      <c r="G943" s="313"/>
      <c r="H943" s="313"/>
      <c r="J943"/>
      <c r="K943"/>
      <c r="L943"/>
      <c r="M943"/>
      <c r="N943"/>
      <c r="O943"/>
    </row>
    <row r="944" spans="1:15" s="9" customFormat="1" ht="40.5" x14ac:dyDescent="0.2">
      <c r="A944" s="51">
        <f>A943+1</f>
        <v>2</v>
      </c>
      <c r="B944" s="125" t="s">
        <v>1075</v>
      </c>
      <c r="C944" s="188" t="s">
        <v>1073</v>
      </c>
      <c r="D944" s="189" t="s">
        <v>1074</v>
      </c>
      <c r="E944" s="132">
        <v>60</v>
      </c>
      <c r="F944" s="351" t="s">
        <v>2</v>
      </c>
      <c r="G944" s="313"/>
      <c r="H944" s="313"/>
      <c r="J944"/>
      <c r="K944"/>
      <c r="L944"/>
      <c r="M944"/>
      <c r="N944"/>
      <c r="O944"/>
    </row>
    <row r="945" spans="1:15" s="9" customFormat="1" ht="69.75" x14ac:dyDescent="0.2">
      <c r="A945" s="51">
        <f t="shared" ref="A945" si="84">A944+1</f>
        <v>3</v>
      </c>
      <c r="B945" s="125" t="s">
        <v>41</v>
      </c>
      <c r="C945" s="128" t="s">
        <v>1076</v>
      </c>
      <c r="D945" s="128" t="s">
        <v>1704</v>
      </c>
      <c r="E945" s="132">
        <v>50</v>
      </c>
      <c r="F945" s="351" t="s">
        <v>330</v>
      </c>
      <c r="G945" s="313"/>
      <c r="H945" s="313"/>
      <c r="J945"/>
      <c r="K945"/>
      <c r="L945"/>
      <c r="M945"/>
      <c r="N945"/>
      <c r="O945"/>
    </row>
    <row r="946" spans="1:15" s="729" customFormat="1" ht="45" customHeight="1" x14ac:dyDescent="0.2">
      <c r="A946" s="900" t="s">
        <v>1527</v>
      </c>
      <c r="B946" s="901"/>
      <c r="C946" s="901"/>
      <c r="D946" s="902"/>
      <c r="E946" s="726">
        <f>SUM(E947)</f>
        <v>96</v>
      </c>
      <c r="F946" s="727"/>
      <c r="G946" s="728"/>
      <c r="H946" s="728"/>
      <c r="J946" s="730"/>
      <c r="K946" s="730"/>
      <c r="L946" s="730"/>
      <c r="M946" s="730"/>
      <c r="N946" s="730"/>
      <c r="O946" s="730"/>
    </row>
    <row r="947" spans="1:15" s="9" customFormat="1" ht="45" customHeight="1" x14ac:dyDescent="0.2">
      <c r="A947" s="769">
        <v>1</v>
      </c>
      <c r="B947" s="770" t="s">
        <v>41</v>
      </c>
      <c r="C947" s="318" t="s">
        <v>1529</v>
      </c>
      <c r="D947" s="318" t="s">
        <v>1530</v>
      </c>
      <c r="E947" s="434">
        <v>96</v>
      </c>
      <c r="F947" s="182" t="s">
        <v>328</v>
      </c>
      <c r="G947" s="313"/>
      <c r="H947" s="313"/>
      <c r="J947"/>
      <c r="K947"/>
      <c r="L947"/>
      <c r="M947"/>
      <c r="N947"/>
      <c r="O947"/>
    </row>
    <row r="948" spans="1:15" s="9" customFormat="1" ht="42" customHeight="1" x14ac:dyDescent="0.2">
      <c r="A948" s="886" t="s">
        <v>1528</v>
      </c>
      <c r="B948" s="887"/>
      <c r="C948" s="887"/>
      <c r="D948" s="888"/>
      <c r="E948" s="373">
        <f>E949</f>
        <v>80</v>
      </c>
      <c r="F948" s="163"/>
      <c r="G948" s="313"/>
      <c r="H948" s="313"/>
      <c r="J948"/>
      <c r="K948"/>
      <c r="L948"/>
      <c r="M948"/>
      <c r="N948"/>
      <c r="O948"/>
    </row>
    <row r="949" spans="1:15" s="9" customFormat="1" ht="46.5" x14ac:dyDescent="0.2">
      <c r="A949" s="51">
        <v>1</v>
      </c>
      <c r="B949" s="125" t="s">
        <v>41</v>
      </c>
      <c r="C949" s="128" t="s">
        <v>1046</v>
      </c>
      <c r="D949" s="128" t="s">
        <v>381</v>
      </c>
      <c r="E949" s="132">
        <v>80</v>
      </c>
      <c r="F949" s="182" t="s">
        <v>328</v>
      </c>
      <c r="G949" s="313"/>
      <c r="H949" s="313"/>
      <c r="J949"/>
      <c r="K949"/>
      <c r="L949"/>
      <c r="M949"/>
      <c r="N949"/>
      <c r="O949"/>
    </row>
    <row r="950" spans="1:15" s="9" customFormat="1" ht="42" customHeight="1" x14ac:dyDescent="0.2">
      <c r="A950" s="883" t="s">
        <v>1531</v>
      </c>
      <c r="B950" s="884"/>
      <c r="C950" s="884"/>
      <c r="D950" s="885"/>
      <c r="E950" s="438">
        <f>SUM(E951:E952)</f>
        <v>520</v>
      </c>
      <c r="F950" s="162"/>
      <c r="G950" s="313"/>
      <c r="H950" s="313"/>
      <c r="J950"/>
      <c r="K950"/>
      <c r="L950"/>
      <c r="M950"/>
      <c r="N950"/>
      <c r="O950"/>
    </row>
    <row r="951" spans="1:15" s="9" customFormat="1" ht="40.5" x14ac:dyDescent="0.2">
      <c r="A951" s="51">
        <v>1</v>
      </c>
      <c r="B951" s="125" t="s">
        <v>40</v>
      </c>
      <c r="C951" s="128" t="s">
        <v>1143</v>
      </c>
      <c r="D951" s="189" t="s">
        <v>633</v>
      </c>
      <c r="E951" s="132">
        <v>120</v>
      </c>
      <c r="F951" s="873" t="s">
        <v>328</v>
      </c>
      <c r="G951" s="313"/>
      <c r="H951" s="313"/>
      <c r="J951"/>
      <c r="K951"/>
      <c r="L951"/>
      <c r="M951"/>
      <c r="N951"/>
      <c r="O951"/>
    </row>
    <row r="952" spans="1:15" s="9" customFormat="1" ht="46.5" x14ac:dyDescent="0.2">
      <c r="A952" s="51">
        <f>A951+1</f>
        <v>2</v>
      </c>
      <c r="B952" s="125" t="s">
        <v>1144</v>
      </c>
      <c r="C952" s="128" t="s">
        <v>1145</v>
      </c>
      <c r="D952" s="189" t="s">
        <v>633</v>
      </c>
      <c r="E952" s="132">
        <v>400</v>
      </c>
      <c r="F952" s="874"/>
      <c r="G952" s="313"/>
      <c r="H952" s="313"/>
      <c r="J952"/>
      <c r="K952"/>
      <c r="L952"/>
      <c r="M952"/>
      <c r="N952"/>
      <c r="O952"/>
    </row>
    <row r="953" spans="1:15" s="9" customFormat="1" ht="42" customHeight="1" x14ac:dyDescent="0.2">
      <c r="A953" s="897" t="s">
        <v>1532</v>
      </c>
      <c r="B953" s="898"/>
      <c r="C953" s="898"/>
      <c r="D953" s="899"/>
      <c r="E953" s="496">
        <f>SUM(E954:E955)</f>
        <v>240</v>
      </c>
      <c r="F953" s="163"/>
      <c r="G953" s="313"/>
      <c r="H953" s="313"/>
      <c r="J953"/>
      <c r="K953"/>
      <c r="L953"/>
      <c r="M953"/>
      <c r="N953"/>
      <c r="O953"/>
    </row>
    <row r="954" spans="1:15" s="9" customFormat="1" ht="45" customHeight="1" x14ac:dyDescent="0.2">
      <c r="A954" s="73">
        <v>1</v>
      </c>
      <c r="B954" s="70" t="s">
        <v>39</v>
      </c>
      <c r="C954" s="67" t="s">
        <v>1187</v>
      </c>
      <c r="D954" s="67" t="s">
        <v>634</v>
      </c>
      <c r="E954" s="71">
        <v>180</v>
      </c>
      <c r="F954" s="876" t="s">
        <v>328</v>
      </c>
      <c r="G954" s="313"/>
      <c r="H954" s="313"/>
      <c r="J954"/>
      <c r="K954"/>
      <c r="L954"/>
      <c r="M954"/>
      <c r="N954"/>
      <c r="O954"/>
    </row>
    <row r="955" spans="1:15" s="9" customFormat="1" ht="45" customHeight="1" x14ac:dyDescent="0.2">
      <c r="A955" s="497">
        <f>A954+1</f>
        <v>2</v>
      </c>
      <c r="B955" s="70" t="s">
        <v>41</v>
      </c>
      <c r="C955" s="67" t="s">
        <v>731</v>
      </c>
      <c r="D955" s="67" t="s">
        <v>634</v>
      </c>
      <c r="E955" s="71">
        <v>60</v>
      </c>
      <c r="F955" s="875"/>
      <c r="G955" s="313"/>
      <c r="H955" s="313"/>
      <c r="J955"/>
      <c r="K955"/>
      <c r="L955"/>
      <c r="M955"/>
      <c r="N955"/>
      <c r="O955"/>
    </row>
    <row r="956" spans="1:15" s="9" customFormat="1" ht="42" customHeight="1" x14ac:dyDescent="0.2">
      <c r="A956" s="889" t="s">
        <v>1533</v>
      </c>
      <c r="B956" s="890"/>
      <c r="C956" s="890"/>
      <c r="D956" s="891"/>
      <c r="E956" s="345">
        <f>SUM(E957:E961)</f>
        <v>144</v>
      </c>
      <c r="F956" s="161"/>
      <c r="G956" s="313"/>
      <c r="H956" s="313"/>
      <c r="J956"/>
      <c r="K956"/>
      <c r="L956"/>
      <c r="M956"/>
      <c r="N956"/>
      <c r="O956"/>
    </row>
    <row r="957" spans="1:15" s="9" customFormat="1" ht="46.5" x14ac:dyDescent="0.2">
      <c r="A957" s="18">
        <v>1</v>
      </c>
      <c r="B957" s="129" t="s">
        <v>708</v>
      </c>
      <c r="C957" s="128" t="s">
        <v>1188</v>
      </c>
      <c r="D957" s="128" t="s">
        <v>709</v>
      </c>
      <c r="E957" s="132">
        <v>30</v>
      </c>
      <c r="F957" s="863" t="s">
        <v>328</v>
      </c>
      <c r="G957" s="313"/>
      <c r="H957" s="313"/>
      <c r="J957"/>
      <c r="K957"/>
      <c r="L957"/>
      <c r="M957"/>
      <c r="N957"/>
      <c r="O957"/>
    </row>
    <row r="958" spans="1:15" s="9" customFormat="1" ht="46.5" x14ac:dyDescent="0.2">
      <c r="A958" s="18">
        <f>A957+1</f>
        <v>2</v>
      </c>
      <c r="B958" s="129" t="s">
        <v>712</v>
      </c>
      <c r="C958" s="318" t="s">
        <v>990</v>
      </c>
      <c r="D958" s="178" t="s">
        <v>711</v>
      </c>
      <c r="E958" s="132">
        <v>36</v>
      </c>
      <c r="F958" s="864"/>
      <c r="G958" s="313"/>
      <c r="H958" s="313"/>
      <c r="J958"/>
      <c r="K958"/>
      <c r="L958"/>
      <c r="M958"/>
      <c r="N958"/>
      <c r="O958"/>
    </row>
    <row r="959" spans="1:15" s="9" customFormat="1" ht="46.5" x14ac:dyDescent="0.2">
      <c r="A959" s="497">
        <v>3</v>
      </c>
      <c r="B959" s="129" t="s">
        <v>710</v>
      </c>
      <c r="C959" s="318" t="s">
        <v>991</v>
      </c>
      <c r="D959" s="178" t="s">
        <v>711</v>
      </c>
      <c r="E959" s="181">
        <v>24</v>
      </c>
      <c r="F959" s="860" t="s">
        <v>2</v>
      </c>
      <c r="G959" s="313"/>
      <c r="H959" s="313"/>
      <c r="J959"/>
      <c r="K959"/>
      <c r="L959"/>
      <c r="M959"/>
      <c r="N959"/>
      <c r="O959"/>
    </row>
    <row r="960" spans="1:15" s="9" customFormat="1" ht="46.5" x14ac:dyDescent="0.2">
      <c r="A960" s="18">
        <v>4</v>
      </c>
      <c r="B960" s="129" t="s">
        <v>1189</v>
      </c>
      <c r="C960" s="434" t="s">
        <v>1190</v>
      </c>
      <c r="D960" s="178" t="s">
        <v>711</v>
      </c>
      <c r="E960" s="181">
        <v>24</v>
      </c>
      <c r="F960" s="860"/>
      <c r="G960" s="313"/>
      <c r="H960" s="313"/>
      <c r="J960"/>
      <c r="K960"/>
      <c r="L960"/>
      <c r="M960"/>
      <c r="N960"/>
      <c r="O960"/>
    </row>
    <row r="961" spans="1:15" s="9" customFormat="1" ht="69.75" x14ac:dyDescent="0.2">
      <c r="A961" s="18">
        <v>5</v>
      </c>
      <c r="B961" s="129" t="s">
        <v>713</v>
      </c>
      <c r="C961" s="128" t="s">
        <v>1191</v>
      </c>
      <c r="D961" s="128" t="s">
        <v>1705</v>
      </c>
      <c r="E961" s="132">
        <v>30</v>
      </c>
      <c r="F961" s="351" t="s">
        <v>330</v>
      </c>
      <c r="G961" s="313"/>
      <c r="H961" s="313"/>
      <c r="J961"/>
      <c r="K961"/>
      <c r="L961"/>
      <c r="M961"/>
      <c r="N961"/>
      <c r="O961"/>
    </row>
    <row r="962" spans="1:15" s="9" customFormat="1" ht="42" customHeight="1" x14ac:dyDescent="0.2">
      <c r="A962" s="886" t="s">
        <v>1534</v>
      </c>
      <c r="B962" s="887"/>
      <c r="C962" s="887"/>
      <c r="D962" s="888"/>
      <c r="E962" s="373">
        <f>SUM(E963:E968)</f>
        <v>340</v>
      </c>
      <c r="F962" s="163"/>
      <c r="G962" s="313"/>
      <c r="H962" s="313"/>
      <c r="J962"/>
      <c r="K962"/>
      <c r="L962"/>
      <c r="M962"/>
      <c r="N962"/>
      <c r="O962"/>
    </row>
    <row r="963" spans="1:15" s="9" customFormat="1" ht="46.5" x14ac:dyDescent="0.2">
      <c r="A963" s="51">
        <v>1</v>
      </c>
      <c r="B963" s="187" t="s">
        <v>1054</v>
      </c>
      <c r="C963" s="122" t="s">
        <v>894</v>
      </c>
      <c r="D963" s="827" t="s">
        <v>1714</v>
      </c>
      <c r="E963" s="178">
        <v>60</v>
      </c>
      <c r="F963" s="896" t="s">
        <v>328</v>
      </c>
      <c r="G963" s="313"/>
      <c r="H963" s="313"/>
      <c r="J963"/>
      <c r="K963"/>
      <c r="L963"/>
      <c r="M963"/>
      <c r="N963"/>
      <c r="O963"/>
    </row>
    <row r="964" spans="1:15" s="9" customFormat="1" ht="40.5" x14ac:dyDescent="0.2">
      <c r="A964" s="212">
        <f>A963+1</f>
        <v>2</v>
      </c>
      <c r="B964" s="187" t="s">
        <v>1055</v>
      </c>
      <c r="C964" s="122" t="s">
        <v>1492</v>
      </c>
      <c r="D964" s="827" t="s">
        <v>1714</v>
      </c>
      <c r="E964" s="178">
        <v>60</v>
      </c>
      <c r="F964" s="875"/>
      <c r="G964" s="313"/>
      <c r="H964" s="313"/>
      <c r="J964"/>
      <c r="K964"/>
      <c r="L964"/>
      <c r="M964"/>
      <c r="N964"/>
      <c r="O964"/>
    </row>
    <row r="965" spans="1:15" s="9" customFormat="1" ht="46.5" x14ac:dyDescent="0.2">
      <c r="A965" s="212">
        <f t="shared" ref="A965:A968" si="85">A964+1</f>
        <v>3</v>
      </c>
      <c r="B965" s="120" t="s">
        <v>902</v>
      </c>
      <c r="C965" s="94" t="s">
        <v>1493</v>
      </c>
      <c r="D965" s="827" t="s">
        <v>1714</v>
      </c>
      <c r="E965" s="178">
        <v>60</v>
      </c>
      <c r="F965" s="896" t="s">
        <v>328</v>
      </c>
      <c r="G965" s="313"/>
      <c r="H965" s="313"/>
      <c r="J965"/>
      <c r="K965"/>
      <c r="L965"/>
      <c r="M965"/>
      <c r="N965"/>
      <c r="O965"/>
    </row>
    <row r="966" spans="1:15" s="9" customFormat="1" ht="46.5" x14ac:dyDescent="0.2">
      <c r="A966" s="212">
        <f t="shared" si="85"/>
        <v>4</v>
      </c>
      <c r="B966" s="120" t="s">
        <v>629</v>
      </c>
      <c r="C966" s="94" t="s">
        <v>1047</v>
      </c>
      <c r="D966" s="827" t="s">
        <v>1714</v>
      </c>
      <c r="E966" s="119">
        <v>50</v>
      </c>
      <c r="F966" s="864"/>
      <c r="G966" s="313"/>
      <c r="H966" s="313"/>
      <c r="J966"/>
      <c r="K966"/>
      <c r="L966"/>
      <c r="M966"/>
      <c r="N966"/>
      <c r="O966"/>
    </row>
    <row r="967" spans="1:15" s="9" customFormat="1" ht="46.5" x14ac:dyDescent="0.2">
      <c r="A967" s="212">
        <f t="shared" si="85"/>
        <v>5</v>
      </c>
      <c r="B967" s="120" t="s">
        <v>903</v>
      </c>
      <c r="C967" s="94" t="s">
        <v>1494</v>
      </c>
      <c r="D967" s="827" t="s">
        <v>1714</v>
      </c>
      <c r="E967" s="119">
        <v>60</v>
      </c>
      <c r="F967" s="875"/>
      <c r="G967" s="313"/>
      <c r="H967" s="313"/>
      <c r="J967"/>
      <c r="K967"/>
      <c r="L967"/>
      <c r="M967"/>
      <c r="N967"/>
      <c r="O967"/>
    </row>
    <row r="968" spans="1:15" s="9" customFormat="1" ht="46.5" x14ac:dyDescent="0.2">
      <c r="A968" s="212">
        <f t="shared" si="85"/>
        <v>6</v>
      </c>
      <c r="B968" s="120" t="s">
        <v>1062</v>
      </c>
      <c r="C968" s="94" t="s">
        <v>1273</v>
      </c>
      <c r="D968" s="827" t="s">
        <v>1714</v>
      </c>
      <c r="E968" s="119">
        <v>50</v>
      </c>
      <c r="F968" s="355"/>
      <c r="G968" s="313"/>
      <c r="H968" s="313"/>
      <c r="J968"/>
      <c r="K968"/>
      <c r="L968"/>
      <c r="M968"/>
      <c r="N968"/>
      <c r="O968"/>
    </row>
    <row r="969" spans="1:15" s="9" customFormat="1" ht="42" customHeight="1" x14ac:dyDescent="0.2">
      <c r="A969" s="883" t="s">
        <v>1535</v>
      </c>
      <c r="B969" s="884"/>
      <c r="C969" s="884"/>
      <c r="D969" s="885"/>
      <c r="E969" s="345">
        <f>SUM(E970:E972)</f>
        <v>450</v>
      </c>
      <c r="F969" s="162"/>
      <c r="G969" s="313"/>
      <c r="H969" s="313"/>
      <c r="J969"/>
      <c r="K969"/>
      <c r="L969"/>
      <c r="M969"/>
      <c r="N969"/>
      <c r="O969"/>
    </row>
    <row r="970" spans="1:15" s="9" customFormat="1" ht="45" customHeight="1" x14ac:dyDescent="0.2">
      <c r="A970" s="51">
        <v>1</v>
      </c>
      <c r="B970" s="72" t="s">
        <v>39</v>
      </c>
      <c r="C970" s="498" t="s">
        <v>1192</v>
      </c>
      <c r="D970" s="718" t="s">
        <v>407</v>
      </c>
      <c r="E970" s="119">
        <v>150</v>
      </c>
      <c r="F970" s="192" t="s">
        <v>328</v>
      </c>
      <c r="G970" s="313"/>
      <c r="H970" s="313"/>
      <c r="J970"/>
      <c r="K970"/>
      <c r="L970"/>
      <c r="M970"/>
      <c r="N970"/>
      <c r="O970"/>
    </row>
    <row r="971" spans="1:15" s="9" customFormat="1" ht="45" customHeight="1" x14ac:dyDescent="0.2">
      <c r="A971" s="214">
        <f>A970+1</f>
        <v>2</v>
      </c>
      <c r="B971" s="499" t="s">
        <v>1193</v>
      </c>
      <c r="C971" s="498" t="s">
        <v>1194</v>
      </c>
      <c r="D971" s="718" t="s">
        <v>388</v>
      </c>
      <c r="E971" s="119">
        <v>150</v>
      </c>
      <c r="F971" s="978" t="s">
        <v>2</v>
      </c>
      <c r="G971" s="313"/>
      <c r="H971" s="313"/>
      <c r="J971"/>
      <c r="K971"/>
      <c r="L971"/>
      <c r="M971"/>
      <c r="N971"/>
      <c r="O971"/>
    </row>
    <row r="972" spans="1:15" s="9" customFormat="1" ht="45" customHeight="1" x14ac:dyDescent="0.2">
      <c r="A972" s="214">
        <f>A971+1</f>
        <v>3</v>
      </c>
      <c r="B972" s="495" t="s">
        <v>1589</v>
      </c>
      <c r="C972" s="782" t="s">
        <v>1590</v>
      </c>
      <c r="D972" s="783" t="s">
        <v>388</v>
      </c>
      <c r="E972" s="312">
        <v>150</v>
      </c>
      <c r="F972" s="893"/>
      <c r="G972" s="313"/>
      <c r="H972" s="313"/>
      <c r="J972"/>
      <c r="K972"/>
      <c r="L972"/>
      <c r="M972"/>
      <c r="N972"/>
      <c r="O972"/>
    </row>
    <row r="973" spans="1:15" s="9" customFormat="1" ht="42" customHeight="1" x14ac:dyDescent="0.2">
      <c r="A973" s="883" t="s">
        <v>1536</v>
      </c>
      <c r="B973" s="884"/>
      <c r="C973" s="884"/>
      <c r="D973" s="885"/>
      <c r="E973" s="345">
        <f>SUM(E974:E977)</f>
        <v>400</v>
      </c>
      <c r="F973" s="162"/>
      <c r="G973" s="313"/>
      <c r="H973" s="313"/>
      <c r="J973"/>
      <c r="K973"/>
      <c r="L973"/>
      <c r="M973"/>
      <c r="N973"/>
      <c r="O973"/>
    </row>
    <row r="974" spans="1:15" s="9" customFormat="1" ht="69.75" x14ac:dyDescent="0.2">
      <c r="A974" s="51">
        <v>1</v>
      </c>
      <c r="B974" s="120" t="s">
        <v>891</v>
      </c>
      <c r="C974" s="122" t="s">
        <v>1519</v>
      </c>
      <c r="D974" s="67" t="s">
        <v>692</v>
      </c>
      <c r="E974" s="132">
        <v>150</v>
      </c>
      <c r="F974" s="871" t="s">
        <v>328</v>
      </c>
      <c r="G974" s="313"/>
      <c r="H974" s="313"/>
      <c r="J974"/>
      <c r="K974"/>
      <c r="L974"/>
      <c r="M974"/>
      <c r="N974"/>
      <c r="O974"/>
    </row>
    <row r="975" spans="1:15" s="9" customFormat="1" ht="46.5" x14ac:dyDescent="0.2">
      <c r="A975" s="51">
        <f>A974+1</f>
        <v>2</v>
      </c>
      <c r="B975" s="120" t="s">
        <v>1084</v>
      </c>
      <c r="C975" s="122" t="s">
        <v>1575</v>
      </c>
      <c r="D975" s="121" t="s">
        <v>593</v>
      </c>
      <c r="E975" s="132">
        <v>150</v>
      </c>
      <c r="F975" s="857"/>
      <c r="G975" s="313"/>
      <c r="H975" s="313"/>
      <c r="J975"/>
      <c r="K975"/>
      <c r="L975"/>
      <c r="M975"/>
      <c r="N975"/>
      <c r="O975"/>
    </row>
    <row r="976" spans="1:15" s="9" customFormat="1" ht="46.5" x14ac:dyDescent="0.2">
      <c r="A976" s="51">
        <f>A975+1</f>
        <v>3</v>
      </c>
      <c r="B976" s="120" t="s">
        <v>961</v>
      </c>
      <c r="C976" s="122" t="s">
        <v>1520</v>
      </c>
      <c r="D976" s="67" t="s">
        <v>1716</v>
      </c>
      <c r="E976" s="132">
        <v>50</v>
      </c>
      <c r="F976" s="857"/>
      <c r="G976" s="313"/>
      <c r="H976" s="313"/>
      <c r="J976"/>
      <c r="K976"/>
      <c r="L976"/>
      <c r="M976"/>
      <c r="N976"/>
      <c r="O976"/>
    </row>
    <row r="977" spans="1:15" s="9" customFormat="1" ht="46.5" x14ac:dyDescent="0.2">
      <c r="A977" s="51">
        <f>A976+1</f>
        <v>4</v>
      </c>
      <c r="B977" s="211" t="s">
        <v>965</v>
      </c>
      <c r="C977" s="122" t="s">
        <v>1576</v>
      </c>
      <c r="D977" s="67" t="s">
        <v>1521</v>
      </c>
      <c r="E977" s="132">
        <v>50</v>
      </c>
      <c r="F977" s="858"/>
      <c r="G977" s="313"/>
      <c r="H977" s="313"/>
      <c r="J977"/>
      <c r="K977"/>
      <c r="L977"/>
      <c r="M977"/>
      <c r="N977"/>
      <c r="O977"/>
    </row>
    <row r="978" spans="1:15" s="9" customFormat="1" ht="42.75" customHeight="1" x14ac:dyDescent="0.2">
      <c r="A978" s="1118" t="s">
        <v>1537</v>
      </c>
      <c r="B978" s="1121"/>
      <c r="C978" s="1121"/>
      <c r="D978" s="1122"/>
      <c r="E978" s="402">
        <f>SUM(E979:E982)</f>
        <v>120</v>
      </c>
      <c r="F978" s="207"/>
      <c r="G978" s="313"/>
      <c r="H978" s="313"/>
      <c r="J978"/>
      <c r="K978"/>
      <c r="L978"/>
      <c r="M978"/>
      <c r="N978"/>
      <c r="O978"/>
    </row>
    <row r="979" spans="1:15" s="9" customFormat="1" ht="60.75" x14ac:dyDescent="0.2">
      <c r="A979" s="51">
        <v>1</v>
      </c>
      <c r="B979" s="211" t="s">
        <v>1471</v>
      </c>
      <c r="C979" s="403" t="s">
        <v>1080</v>
      </c>
      <c r="D979" s="368" t="s">
        <v>898</v>
      </c>
      <c r="E979" s="181">
        <v>35</v>
      </c>
      <c r="F979" s="872" t="s">
        <v>2</v>
      </c>
      <c r="G979" s="313"/>
      <c r="H979" s="313"/>
      <c r="J979"/>
      <c r="K979"/>
      <c r="L979"/>
      <c r="M979"/>
      <c r="N979"/>
      <c r="O979"/>
    </row>
    <row r="980" spans="1:15" s="9" customFormat="1" ht="60.75" x14ac:dyDescent="0.2">
      <c r="A980" s="51">
        <f>A979+1</f>
        <v>2</v>
      </c>
      <c r="B980" s="211" t="s">
        <v>42</v>
      </c>
      <c r="C980" s="403" t="s">
        <v>1081</v>
      </c>
      <c r="D980" s="368" t="s">
        <v>898</v>
      </c>
      <c r="E980" s="181">
        <v>35</v>
      </c>
      <c r="F980" s="857"/>
      <c r="G980" s="313"/>
      <c r="H980" s="313"/>
      <c r="J980"/>
      <c r="K980"/>
      <c r="L980"/>
      <c r="M980"/>
      <c r="N980"/>
      <c r="O980"/>
    </row>
    <row r="981" spans="1:15" s="9" customFormat="1" ht="60.75" x14ac:dyDescent="0.2">
      <c r="A981" s="51">
        <f t="shared" ref="A981:A982" si="86">A980+1</f>
        <v>3</v>
      </c>
      <c r="B981" s="211" t="s">
        <v>899</v>
      </c>
      <c r="C981" s="403" t="s">
        <v>1082</v>
      </c>
      <c r="D981" s="368" t="s">
        <v>898</v>
      </c>
      <c r="E981" s="181">
        <v>15</v>
      </c>
      <c r="F981" s="872" t="s">
        <v>328</v>
      </c>
      <c r="G981" s="313"/>
      <c r="H981" s="313"/>
      <c r="J981"/>
      <c r="K981"/>
      <c r="L981"/>
      <c r="M981"/>
      <c r="N981"/>
      <c r="O981"/>
    </row>
    <row r="982" spans="1:15" s="9" customFormat="1" ht="60.75" x14ac:dyDescent="0.2">
      <c r="A982" s="51">
        <f t="shared" si="86"/>
        <v>4</v>
      </c>
      <c r="B982" s="211" t="s">
        <v>41</v>
      </c>
      <c r="C982" s="403" t="s">
        <v>1083</v>
      </c>
      <c r="D982" s="368" t="s">
        <v>898</v>
      </c>
      <c r="E982" s="181">
        <v>35</v>
      </c>
      <c r="F982" s="858"/>
      <c r="G982" s="313"/>
      <c r="H982" s="313"/>
      <c r="J982"/>
      <c r="K982"/>
      <c r="L982"/>
      <c r="M982"/>
      <c r="N982"/>
      <c r="O982"/>
    </row>
    <row r="983" spans="1:15" s="9" customFormat="1" ht="40.5" customHeight="1" x14ac:dyDescent="0.2">
      <c r="A983" s="883" t="s">
        <v>1538</v>
      </c>
      <c r="B983" s="884"/>
      <c r="C983" s="884"/>
      <c r="D983" s="885"/>
      <c r="E983" s="345">
        <f>SUM(E984:E984)</f>
        <v>100</v>
      </c>
      <c r="F983" s="162"/>
      <c r="G983" s="313"/>
      <c r="H983" s="313"/>
      <c r="J983"/>
      <c r="K983"/>
      <c r="L983"/>
      <c r="M983"/>
      <c r="N983"/>
      <c r="O983"/>
    </row>
    <row r="984" spans="1:15" s="9" customFormat="1" ht="40.5" x14ac:dyDescent="0.2">
      <c r="A984" s="51">
        <v>1</v>
      </c>
      <c r="B984" s="72" t="s">
        <v>39</v>
      </c>
      <c r="C984" s="213" t="s">
        <v>1015</v>
      </c>
      <c r="D984" s="346" t="s">
        <v>395</v>
      </c>
      <c r="E984" s="243">
        <v>100</v>
      </c>
      <c r="F984" s="182" t="s">
        <v>328</v>
      </c>
      <c r="G984" s="313"/>
      <c r="H984" s="313"/>
      <c r="J984"/>
      <c r="K984"/>
      <c r="L984"/>
      <c r="M984"/>
      <c r="N984"/>
      <c r="O984"/>
    </row>
    <row r="985" spans="1:15" s="9" customFormat="1" ht="42" customHeight="1" x14ac:dyDescent="0.2">
      <c r="A985" s="883" t="s">
        <v>1539</v>
      </c>
      <c r="B985" s="884"/>
      <c r="C985" s="884"/>
      <c r="D985" s="885"/>
      <c r="E985" s="345">
        <f>SUM(E986:E990)</f>
        <v>580</v>
      </c>
      <c r="F985" s="162"/>
      <c r="G985" s="313"/>
      <c r="H985" s="313"/>
      <c r="J985"/>
      <c r="K985"/>
      <c r="L985"/>
      <c r="M985"/>
      <c r="N985"/>
      <c r="O985"/>
    </row>
    <row r="986" spans="1:15" s="9" customFormat="1" ht="60.75" x14ac:dyDescent="0.2">
      <c r="A986" s="51">
        <v>1</v>
      </c>
      <c r="B986" s="692" t="s">
        <v>1468</v>
      </c>
      <c r="C986" s="122" t="s">
        <v>459</v>
      </c>
      <c r="D986" s="697" t="s">
        <v>1581</v>
      </c>
      <c r="E986" s="650">
        <v>150</v>
      </c>
      <c r="F986" s="229" t="s">
        <v>44</v>
      </c>
      <c r="G986" s="313"/>
      <c r="H986" s="313"/>
      <c r="J986"/>
      <c r="K986"/>
      <c r="L986"/>
      <c r="M986"/>
      <c r="N986"/>
      <c r="O986"/>
    </row>
    <row r="987" spans="1:15" s="9" customFormat="1" ht="60.75" x14ac:dyDescent="0.2">
      <c r="A987" s="51">
        <f>A986+1</f>
        <v>2</v>
      </c>
      <c r="B987" s="369" t="s">
        <v>934</v>
      </c>
      <c r="C987" s="370" t="s">
        <v>1051</v>
      </c>
      <c r="D987" s="189" t="s">
        <v>639</v>
      </c>
      <c r="E987" s="371">
        <v>100</v>
      </c>
      <c r="F987" s="182" t="s">
        <v>328</v>
      </c>
      <c r="G987" s="313"/>
      <c r="H987" s="313"/>
      <c r="J987"/>
      <c r="K987"/>
      <c r="L987"/>
      <c r="M987"/>
      <c r="N987"/>
      <c r="O987"/>
    </row>
    <row r="988" spans="1:15" s="9" customFormat="1" ht="60.75" x14ac:dyDescent="0.2">
      <c r="A988" s="51">
        <f t="shared" ref="A988:A990" si="87">A987+1</f>
        <v>3</v>
      </c>
      <c r="B988" s="369" t="s">
        <v>1584</v>
      </c>
      <c r="C988" s="215" t="s">
        <v>1052</v>
      </c>
      <c r="D988" s="189" t="s">
        <v>639</v>
      </c>
      <c r="E988" s="372">
        <v>100</v>
      </c>
      <c r="F988" s="207" t="s">
        <v>2</v>
      </c>
      <c r="G988" s="313"/>
      <c r="H988" s="313"/>
      <c r="J988"/>
      <c r="K988"/>
      <c r="L988"/>
      <c r="M988"/>
      <c r="N988"/>
      <c r="O988"/>
    </row>
    <row r="989" spans="1:15" s="9" customFormat="1" ht="60.75" x14ac:dyDescent="0.2">
      <c r="A989" s="51">
        <f t="shared" si="87"/>
        <v>4</v>
      </c>
      <c r="B989" s="692" t="s">
        <v>1469</v>
      </c>
      <c r="C989" s="128" t="s">
        <v>471</v>
      </c>
      <c r="D989" s="189" t="s">
        <v>639</v>
      </c>
      <c r="E989" s="650">
        <v>150</v>
      </c>
      <c r="F989" s="229" t="s">
        <v>44</v>
      </c>
      <c r="G989" s="313"/>
      <c r="H989" s="313"/>
      <c r="J989"/>
      <c r="K989"/>
      <c r="L989"/>
      <c r="M989"/>
      <c r="N989"/>
      <c r="O989"/>
    </row>
    <row r="990" spans="1:15" s="50" customFormat="1" ht="60.75" x14ac:dyDescent="0.35">
      <c r="A990" s="51">
        <f t="shared" si="87"/>
        <v>5</v>
      </c>
      <c r="B990" s="731" t="s">
        <v>1728</v>
      </c>
      <c r="C990" s="94" t="s">
        <v>473</v>
      </c>
      <c r="D990" s="370" t="s">
        <v>388</v>
      </c>
      <c r="E990" s="370">
        <v>80</v>
      </c>
      <c r="F990" s="48" t="s">
        <v>518</v>
      </c>
      <c r="G990" s="313"/>
      <c r="H990" s="313"/>
      <c r="I990" s="156"/>
    </row>
    <row r="991" spans="1:15" ht="42" customHeight="1" x14ac:dyDescent="0.2">
      <c r="A991" s="883" t="s">
        <v>1540</v>
      </c>
      <c r="B991" s="884"/>
      <c r="C991" s="884"/>
      <c r="D991" s="885"/>
      <c r="E991" s="345">
        <f>SUM(E992:E993)</f>
        <v>400</v>
      </c>
      <c r="F991" s="162"/>
    </row>
    <row r="992" spans="1:15" ht="45" customHeight="1" x14ac:dyDescent="0.2">
      <c r="A992" s="51">
        <v>1</v>
      </c>
      <c r="B992" s="120" t="s">
        <v>1077</v>
      </c>
      <c r="C992" s="121" t="s">
        <v>1078</v>
      </c>
      <c r="D992" s="121" t="s">
        <v>387</v>
      </c>
      <c r="E992" s="119">
        <v>200</v>
      </c>
      <c r="F992" s="240" t="s">
        <v>328</v>
      </c>
    </row>
    <row r="993" spans="1:15" ht="45" customHeight="1" x14ac:dyDescent="0.2">
      <c r="A993" s="51">
        <f>A992+1</f>
        <v>2</v>
      </c>
      <c r="B993" s="120" t="s">
        <v>42</v>
      </c>
      <c r="C993" s="121" t="s">
        <v>1073</v>
      </c>
      <c r="D993" s="121" t="s">
        <v>387</v>
      </c>
      <c r="E993" s="119">
        <v>200</v>
      </c>
      <c r="F993" s="240" t="s">
        <v>2</v>
      </c>
    </row>
    <row r="994" spans="1:15" ht="42" customHeight="1" x14ac:dyDescent="0.2">
      <c r="A994" s="883" t="s">
        <v>1541</v>
      </c>
      <c r="B994" s="884"/>
      <c r="C994" s="884"/>
      <c r="D994" s="885"/>
      <c r="E994" s="345">
        <f>SUM(E995:E995)</f>
        <v>170</v>
      </c>
      <c r="F994" s="162"/>
    </row>
    <row r="995" spans="1:15" ht="45" customHeight="1" x14ac:dyDescent="0.2">
      <c r="A995" s="51">
        <v>1</v>
      </c>
      <c r="B995" s="70" t="s">
        <v>707</v>
      </c>
      <c r="C995" s="67" t="s">
        <v>1119</v>
      </c>
      <c r="D995" s="66" t="s">
        <v>643</v>
      </c>
      <c r="E995" s="71">
        <v>170</v>
      </c>
      <c r="F995" s="241" t="s">
        <v>328</v>
      </c>
    </row>
    <row r="996" spans="1:15" ht="42" customHeight="1" x14ac:dyDescent="0.2">
      <c r="A996" s="883" t="s">
        <v>1542</v>
      </c>
      <c r="B996" s="884"/>
      <c r="C996" s="884"/>
      <c r="D996" s="885"/>
      <c r="E996" s="345">
        <f>SUM(E997:E998)</f>
        <v>200</v>
      </c>
      <c r="F996" s="162"/>
    </row>
    <row r="997" spans="1:15" ht="45" customHeight="1" x14ac:dyDescent="0.2">
      <c r="A997" s="51">
        <v>1</v>
      </c>
      <c r="B997" s="70" t="s">
        <v>595</v>
      </c>
      <c r="C997" s="67" t="s">
        <v>714</v>
      </c>
      <c r="D997" s="67" t="s">
        <v>1716</v>
      </c>
      <c r="E997" s="71">
        <v>100</v>
      </c>
      <c r="F997" s="1123" t="s">
        <v>328</v>
      </c>
    </row>
    <row r="998" spans="1:15" ht="45" customHeight="1" x14ac:dyDescent="0.2">
      <c r="A998" s="51">
        <f>A997+1</f>
        <v>2</v>
      </c>
      <c r="B998" s="396" t="s">
        <v>594</v>
      </c>
      <c r="C998" s="67" t="s">
        <v>715</v>
      </c>
      <c r="D998" s="67" t="s">
        <v>1716</v>
      </c>
      <c r="E998" s="397">
        <v>100</v>
      </c>
      <c r="F998" s="857"/>
    </row>
    <row r="999" spans="1:15" ht="41.25" customHeight="1" x14ac:dyDescent="0.2">
      <c r="A999" s="1124" t="s">
        <v>1543</v>
      </c>
      <c r="B999" s="1125"/>
      <c r="C999" s="1125"/>
      <c r="D999" s="1126"/>
      <c r="E999" s="398">
        <f>E1000+E1007+E1020</f>
        <v>1980</v>
      </c>
      <c r="F999" s="171"/>
    </row>
    <row r="1000" spans="1:15" ht="41.25" customHeight="1" x14ac:dyDescent="0.2">
      <c r="A1000" s="732" t="s">
        <v>1544</v>
      </c>
      <c r="B1000" s="1127" t="s">
        <v>1596</v>
      </c>
      <c r="C1000" s="1128"/>
      <c r="D1000" s="1129"/>
      <c r="E1000" s="399">
        <f>SUM(E1001:E1006)</f>
        <v>1000</v>
      </c>
      <c r="F1000" s="171"/>
    </row>
    <row r="1001" spans="1:15" ht="60.75" x14ac:dyDescent="0.2">
      <c r="A1001" s="51">
        <v>1</v>
      </c>
      <c r="B1001" s="531" t="s">
        <v>1215</v>
      </c>
      <c r="C1001" s="180" t="s">
        <v>1713</v>
      </c>
      <c r="D1001" s="827" t="s">
        <v>1714</v>
      </c>
      <c r="E1001" s="532">
        <v>200</v>
      </c>
      <c r="F1001" s="55" t="s">
        <v>997</v>
      </c>
    </row>
    <row r="1002" spans="1:15" ht="45" customHeight="1" x14ac:dyDescent="0.2">
      <c r="A1002" s="183">
        <f>A1001+1</f>
        <v>2</v>
      </c>
      <c r="B1002" s="400" t="s">
        <v>597</v>
      </c>
      <c r="C1002" s="370" t="s">
        <v>1475</v>
      </c>
      <c r="D1002" s="827" t="s">
        <v>1714</v>
      </c>
      <c r="E1002" s="370">
        <v>170</v>
      </c>
      <c r="F1002" s="863" t="s">
        <v>328</v>
      </c>
    </row>
    <row r="1003" spans="1:15" ht="46.5" x14ac:dyDescent="0.2">
      <c r="A1003" s="183">
        <f>A1002+1</f>
        <v>3</v>
      </c>
      <c r="B1003" s="400" t="s">
        <v>596</v>
      </c>
      <c r="C1003" s="370" t="s">
        <v>1079</v>
      </c>
      <c r="D1003" s="827" t="s">
        <v>1714</v>
      </c>
      <c r="E1003" s="370">
        <v>150</v>
      </c>
      <c r="F1003" s="864"/>
    </row>
    <row r="1004" spans="1:15" ht="40.5" x14ac:dyDescent="0.2">
      <c r="A1004" s="183">
        <f t="shared" ref="A1004:A1006" si="88">A1003+1</f>
        <v>4</v>
      </c>
      <c r="B1004" s="400" t="s">
        <v>598</v>
      </c>
      <c r="C1004" s="370" t="s">
        <v>991</v>
      </c>
      <c r="D1004" s="827" t="s">
        <v>1714</v>
      </c>
      <c r="E1004" s="370">
        <v>130</v>
      </c>
      <c r="F1004" s="875"/>
    </row>
    <row r="1005" spans="1:15" ht="46.5" x14ac:dyDescent="0.2">
      <c r="A1005" s="183">
        <f t="shared" si="88"/>
        <v>5</v>
      </c>
      <c r="B1005" s="629" t="s">
        <v>1393</v>
      </c>
      <c r="C1005" s="257" t="s">
        <v>875</v>
      </c>
      <c r="D1005" s="377" t="s">
        <v>420</v>
      </c>
      <c r="E1005" s="633">
        <v>200</v>
      </c>
      <c r="F1005" s="49" t="s">
        <v>43</v>
      </c>
    </row>
    <row r="1006" spans="1:15" s="9" customFormat="1" ht="60.75" x14ac:dyDescent="0.2">
      <c r="A1006" s="183">
        <f t="shared" si="88"/>
        <v>6</v>
      </c>
      <c r="B1006" s="70" t="s">
        <v>1230</v>
      </c>
      <c r="C1006" s="94" t="s">
        <v>473</v>
      </c>
      <c r="D1006" s="68" t="s">
        <v>382</v>
      </c>
      <c r="E1006" s="71">
        <v>150</v>
      </c>
      <c r="F1006" s="45" t="s">
        <v>528</v>
      </c>
      <c r="G1006" s="313"/>
      <c r="H1006" s="313"/>
      <c r="J1006"/>
      <c r="K1006"/>
      <c r="L1006"/>
      <c r="M1006"/>
      <c r="N1006"/>
      <c r="O1006"/>
    </row>
    <row r="1007" spans="1:15" s="9" customFormat="1" ht="41.25" customHeight="1" x14ac:dyDescent="0.2">
      <c r="A1007" s="732" t="s">
        <v>1545</v>
      </c>
      <c r="B1007" s="1132" t="s">
        <v>1597</v>
      </c>
      <c r="C1007" s="1133"/>
      <c r="D1007" s="1134"/>
      <c r="E1007" s="399">
        <f>SUM(E1008:E1019)</f>
        <v>880</v>
      </c>
      <c r="F1007" s="162"/>
      <c r="G1007" s="313"/>
      <c r="H1007" s="313"/>
      <c r="J1007"/>
      <c r="K1007"/>
      <c r="L1007"/>
      <c r="M1007"/>
      <c r="N1007"/>
      <c r="O1007"/>
    </row>
    <row r="1008" spans="1:15" s="9" customFormat="1" ht="40.5" x14ac:dyDescent="0.2">
      <c r="A1008" s="51">
        <v>1</v>
      </c>
      <c r="B1008" s="120" t="s">
        <v>1499</v>
      </c>
      <c r="C1008" s="122" t="s">
        <v>1495</v>
      </c>
      <c r="D1008" s="827" t="s">
        <v>1714</v>
      </c>
      <c r="E1008" s="243">
        <v>60</v>
      </c>
      <c r="F1008" s="331" t="s">
        <v>328</v>
      </c>
      <c r="G1008" s="313"/>
      <c r="H1008" s="313"/>
      <c r="J1008"/>
      <c r="K1008"/>
      <c r="L1008"/>
      <c r="M1008"/>
      <c r="N1008"/>
      <c r="O1008"/>
    </row>
    <row r="1009" spans="1:15" s="9" customFormat="1" ht="40.5" x14ac:dyDescent="0.2">
      <c r="A1009" s="51">
        <f>A1008+1</f>
        <v>2</v>
      </c>
      <c r="B1009" s="120" t="s">
        <v>756</v>
      </c>
      <c r="C1009" s="128" t="s">
        <v>1497</v>
      </c>
      <c r="D1009" s="827" t="s">
        <v>1714</v>
      </c>
      <c r="E1009" s="243">
        <v>60</v>
      </c>
      <c r="F1009" s="324" t="s">
        <v>2</v>
      </c>
      <c r="G1009" s="313"/>
      <c r="H1009" s="313"/>
      <c r="J1009"/>
      <c r="K1009"/>
      <c r="L1009"/>
      <c r="M1009"/>
      <c r="N1009"/>
      <c r="O1009"/>
    </row>
    <row r="1010" spans="1:15" s="9" customFormat="1" ht="46.5" x14ac:dyDescent="0.2">
      <c r="A1010" s="51">
        <f>A1009+1</f>
        <v>3</v>
      </c>
      <c r="B1010" s="120" t="s">
        <v>1204</v>
      </c>
      <c r="C1010" s="122" t="s">
        <v>1498</v>
      </c>
      <c r="D1010" s="827" t="s">
        <v>1714</v>
      </c>
      <c r="E1010" s="243">
        <v>130</v>
      </c>
      <c r="F1010" s="711" t="s">
        <v>328</v>
      </c>
      <c r="G1010" s="313"/>
      <c r="H1010" s="313"/>
      <c r="J1010"/>
      <c r="K1010"/>
      <c r="L1010"/>
      <c r="M1010"/>
      <c r="N1010"/>
      <c r="O1010"/>
    </row>
    <row r="1011" spans="1:15" s="9" customFormat="1" ht="40.5" x14ac:dyDescent="0.2">
      <c r="A1011" s="51">
        <f>A1010+1</f>
        <v>4</v>
      </c>
      <c r="B1011" s="120" t="s">
        <v>1500</v>
      </c>
      <c r="C1011" s="180" t="s">
        <v>1496</v>
      </c>
      <c r="D1011" s="827" t="s">
        <v>1714</v>
      </c>
      <c r="E1011" s="243">
        <v>60</v>
      </c>
      <c r="F1011" s="856" t="s">
        <v>2</v>
      </c>
      <c r="G1011" s="313"/>
      <c r="H1011" s="313"/>
      <c r="J1011"/>
      <c r="K1011"/>
      <c r="L1011"/>
      <c r="M1011"/>
      <c r="N1011"/>
      <c r="O1011"/>
    </row>
    <row r="1012" spans="1:15" s="9" customFormat="1" ht="40.5" x14ac:dyDescent="0.2">
      <c r="A1012" s="51">
        <f>A1011+1</f>
        <v>5</v>
      </c>
      <c r="B1012" s="120" t="s">
        <v>757</v>
      </c>
      <c r="C1012" s="257" t="s">
        <v>1501</v>
      </c>
      <c r="D1012" s="827" t="s">
        <v>1714</v>
      </c>
      <c r="E1012" s="243">
        <v>60</v>
      </c>
      <c r="F1012" s="858"/>
      <c r="G1012" s="313"/>
      <c r="H1012" s="313"/>
      <c r="J1012"/>
      <c r="K1012"/>
      <c r="L1012"/>
      <c r="M1012"/>
      <c r="N1012"/>
      <c r="O1012"/>
    </row>
    <row r="1013" spans="1:15" s="9" customFormat="1" ht="69.75" x14ac:dyDescent="0.2">
      <c r="A1013" s="51">
        <f>A1012+1</f>
        <v>6</v>
      </c>
      <c r="B1013" s="590" t="s">
        <v>1467</v>
      </c>
      <c r="C1013" s="128" t="s">
        <v>462</v>
      </c>
      <c r="D1013" s="697" t="s">
        <v>644</v>
      </c>
      <c r="E1013" s="650">
        <v>150</v>
      </c>
      <c r="F1013" s="229" t="s">
        <v>44</v>
      </c>
      <c r="G1013" s="313"/>
      <c r="H1013" s="313"/>
      <c r="J1013"/>
      <c r="K1013"/>
      <c r="L1013"/>
      <c r="M1013"/>
      <c r="N1013"/>
      <c r="O1013"/>
    </row>
    <row r="1014" spans="1:15" s="9" customFormat="1" ht="40.5" x14ac:dyDescent="0.2">
      <c r="A1014" s="51">
        <f t="shared" ref="A1014:A1016" si="89">A1013+1</f>
        <v>7</v>
      </c>
      <c r="B1014" s="120" t="s">
        <v>1502</v>
      </c>
      <c r="C1014" s="366" t="s">
        <v>1503</v>
      </c>
      <c r="D1014" s="827" t="s">
        <v>1714</v>
      </c>
      <c r="E1014" s="243">
        <v>60</v>
      </c>
      <c r="F1014" s="1138" t="s">
        <v>2</v>
      </c>
      <c r="G1014" s="313"/>
      <c r="H1014" s="313"/>
      <c r="J1014"/>
      <c r="K1014"/>
      <c r="L1014"/>
      <c r="M1014"/>
      <c r="N1014"/>
      <c r="O1014"/>
    </row>
    <row r="1015" spans="1:15" s="9" customFormat="1" ht="40.5" x14ac:dyDescent="0.2">
      <c r="A1015" s="51">
        <f t="shared" si="89"/>
        <v>8</v>
      </c>
      <c r="B1015" s="120" t="s">
        <v>756</v>
      </c>
      <c r="C1015" s="94" t="s">
        <v>1504</v>
      </c>
      <c r="D1015" s="827" t="s">
        <v>1714</v>
      </c>
      <c r="E1015" s="119">
        <v>60</v>
      </c>
      <c r="F1015" s="1138"/>
      <c r="G1015" s="313"/>
      <c r="H1015" s="313"/>
      <c r="J1015"/>
      <c r="K1015"/>
      <c r="L1015"/>
      <c r="M1015"/>
      <c r="N1015"/>
      <c r="O1015"/>
    </row>
    <row r="1016" spans="1:15" s="9" customFormat="1" ht="45" customHeight="1" x14ac:dyDescent="0.2">
      <c r="A1016" s="51">
        <f t="shared" si="89"/>
        <v>9</v>
      </c>
      <c r="B1016" s="120" t="s">
        <v>41</v>
      </c>
      <c r="C1016" s="94" t="s">
        <v>1505</v>
      </c>
      <c r="D1016" s="827" t="s">
        <v>1714</v>
      </c>
      <c r="E1016" s="243">
        <v>60</v>
      </c>
      <c r="F1016" s="711" t="s">
        <v>328</v>
      </c>
      <c r="G1016" s="313"/>
      <c r="H1016" s="313"/>
      <c r="J1016"/>
      <c r="K1016"/>
      <c r="L1016"/>
      <c r="M1016"/>
      <c r="N1016"/>
      <c r="O1016"/>
    </row>
    <row r="1017" spans="1:15" s="9" customFormat="1" ht="40.5" x14ac:dyDescent="0.2">
      <c r="A1017" s="51">
        <f t="shared" ref="A1017:A1019" si="90">A1016+1</f>
        <v>10</v>
      </c>
      <c r="B1017" s="120" t="s">
        <v>1506</v>
      </c>
      <c r="C1017" s="128" t="s">
        <v>1507</v>
      </c>
      <c r="D1017" s="827" t="s">
        <v>1714</v>
      </c>
      <c r="E1017" s="119">
        <v>60</v>
      </c>
      <c r="F1017" s="711" t="s">
        <v>328</v>
      </c>
      <c r="G1017" s="313"/>
      <c r="H1017" s="313"/>
      <c r="J1017"/>
      <c r="K1017"/>
      <c r="L1017"/>
      <c r="M1017"/>
      <c r="N1017"/>
      <c r="O1017"/>
    </row>
    <row r="1018" spans="1:15" s="9" customFormat="1" ht="45" customHeight="1" x14ac:dyDescent="0.2">
      <c r="A1018" s="51">
        <f t="shared" si="90"/>
        <v>11</v>
      </c>
      <c r="B1018" s="120" t="s">
        <v>371</v>
      </c>
      <c r="C1018" s="180" t="s">
        <v>677</v>
      </c>
      <c r="D1018" s="827" t="s">
        <v>1714</v>
      </c>
      <c r="E1018" s="243">
        <v>60</v>
      </c>
      <c r="F1018" s="711" t="s">
        <v>328</v>
      </c>
      <c r="G1018" s="313"/>
      <c r="H1018" s="313"/>
      <c r="J1018"/>
      <c r="K1018"/>
      <c r="L1018"/>
      <c r="M1018"/>
      <c r="N1018"/>
      <c r="O1018"/>
    </row>
    <row r="1019" spans="1:15" s="9" customFormat="1" ht="45" customHeight="1" x14ac:dyDescent="0.2">
      <c r="A1019" s="51">
        <f t="shared" si="90"/>
        <v>12</v>
      </c>
      <c r="B1019" s="505" t="s">
        <v>758</v>
      </c>
      <c r="C1019" s="94" t="s">
        <v>1508</v>
      </c>
      <c r="D1019" s="827" t="s">
        <v>1714</v>
      </c>
      <c r="E1019" s="119">
        <v>60</v>
      </c>
      <c r="F1019" s="711" t="s">
        <v>2</v>
      </c>
      <c r="G1019" s="313"/>
      <c r="H1019" s="313"/>
      <c r="J1019"/>
      <c r="K1019"/>
      <c r="L1019"/>
      <c r="M1019"/>
      <c r="N1019"/>
      <c r="O1019"/>
    </row>
    <row r="1020" spans="1:15" s="9" customFormat="1" ht="45" customHeight="1" x14ac:dyDescent="0.2">
      <c r="A1020" s="732" t="s">
        <v>1595</v>
      </c>
      <c r="B1020" s="1132" t="s">
        <v>1598</v>
      </c>
      <c r="C1020" s="1133"/>
      <c r="D1020" s="1134"/>
      <c r="E1020" s="399">
        <f>SUM(E1021)</f>
        <v>100</v>
      </c>
      <c r="F1020" s="711"/>
      <c r="G1020" s="313"/>
      <c r="H1020" s="313"/>
      <c r="J1020"/>
      <c r="K1020"/>
      <c r="L1020"/>
      <c r="M1020"/>
      <c r="N1020"/>
      <c r="O1020"/>
    </row>
    <row r="1021" spans="1:15" s="9" customFormat="1" ht="45" customHeight="1" x14ac:dyDescent="0.2">
      <c r="A1021" s="341">
        <v>1</v>
      </c>
      <c r="B1021" s="495" t="s">
        <v>1599</v>
      </c>
      <c r="C1021" s="490" t="s">
        <v>388</v>
      </c>
      <c r="D1021" s="340" t="s">
        <v>388</v>
      </c>
      <c r="E1021" s="312">
        <v>100</v>
      </c>
      <c r="F1021" s="711" t="s">
        <v>2</v>
      </c>
      <c r="G1021" s="313"/>
      <c r="H1021" s="313"/>
      <c r="J1021"/>
      <c r="K1021"/>
      <c r="L1021"/>
      <c r="M1021"/>
      <c r="N1021"/>
      <c r="O1021"/>
    </row>
    <row r="1022" spans="1:15" s="9" customFormat="1" ht="42" customHeight="1" x14ac:dyDescent="0.2">
      <c r="A1022" s="883" t="s">
        <v>1546</v>
      </c>
      <c r="B1022" s="884"/>
      <c r="C1022" s="884"/>
      <c r="D1022" s="885"/>
      <c r="E1022" s="345">
        <f>E1023+E1024+E1025+E1029+E1030+E1031+E1032+E1033+E1034+E1035+E1036+E1037+E1038+E1039+E1040</f>
        <v>910</v>
      </c>
      <c r="F1022" s="171"/>
      <c r="G1022" s="313"/>
      <c r="H1022" s="313"/>
      <c r="J1022"/>
      <c r="K1022"/>
      <c r="L1022"/>
      <c r="M1022"/>
      <c r="N1022"/>
      <c r="O1022"/>
    </row>
    <row r="1023" spans="1:15" s="9" customFormat="1" ht="45" customHeight="1" x14ac:dyDescent="0.2">
      <c r="A1023" s="73">
        <v>1</v>
      </c>
      <c r="B1023" s="748" t="s">
        <v>966</v>
      </c>
      <c r="C1023" s="749" t="s">
        <v>1038</v>
      </c>
      <c r="D1023" s="750" t="s">
        <v>396</v>
      </c>
      <c r="E1023" s="751">
        <v>30</v>
      </c>
      <c r="F1023" s="352" t="s">
        <v>328</v>
      </c>
      <c r="G1023" s="313"/>
      <c r="H1023" s="313"/>
      <c r="J1023"/>
      <c r="K1023"/>
      <c r="L1023"/>
      <c r="M1023"/>
      <c r="N1023"/>
      <c r="O1023"/>
    </row>
    <row r="1024" spans="1:15" s="9" customFormat="1" ht="60.75" x14ac:dyDescent="0.2">
      <c r="A1024" s="139">
        <f>A1023+1</f>
        <v>2</v>
      </c>
      <c r="B1024" s="752" t="s">
        <v>1216</v>
      </c>
      <c r="C1024" s="753" t="s">
        <v>462</v>
      </c>
      <c r="D1024" s="753" t="s">
        <v>420</v>
      </c>
      <c r="E1024" s="754">
        <v>50</v>
      </c>
      <c r="F1024" s="55" t="s">
        <v>423</v>
      </c>
      <c r="G1024" s="313"/>
      <c r="H1024" s="313"/>
      <c r="J1024"/>
      <c r="K1024"/>
      <c r="L1024"/>
      <c r="M1024"/>
      <c r="N1024"/>
      <c r="O1024"/>
    </row>
    <row r="1025" spans="1:15" s="9" customFormat="1" ht="42.75" customHeight="1" x14ac:dyDescent="0.2">
      <c r="A1025" s="139">
        <f>A1024+1</f>
        <v>3</v>
      </c>
      <c r="B1025" s="1135" t="s">
        <v>1126</v>
      </c>
      <c r="C1025" s="1136"/>
      <c r="D1025" s="1137"/>
      <c r="E1025" s="755">
        <f>SUM(E1026:E1028)</f>
        <v>130</v>
      </c>
      <c r="F1025" s="872" t="s">
        <v>2</v>
      </c>
      <c r="G1025" s="313"/>
      <c r="H1025" s="313"/>
      <c r="J1025"/>
      <c r="K1025"/>
      <c r="L1025"/>
      <c r="M1025"/>
      <c r="N1025"/>
      <c r="O1025"/>
    </row>
    <row r="1026" spans="1:15" s="9" customFormat="1" ht="45" customHeight="1" x14ac:dyDescent="0.2">
      <c r="A1026" s="533"/>
      <c r="B1026" s="70" t="s">
        <v>282</v>
      </c>
      <c r="C1026" s="128" t="s">
        <v>696</v>
      </c>
      <c r="D1026" s="128" t="s">
        <v>409</v>
      </c>
      <c r="E1026" s="127">
        <v>40</v>
      </c>
      <c r="F1026" s="857"/>
      <c r="G1026" s="313"/>
      <c r="H1026" s="313"/>
      <c r="J1026"/>
      <c r="K1026"/>
      <c r="L1026"/>
      <c r="M1026"/>
      <c r="N1026"/>
      <c r="O1026"/>
    </row>
    <row r="1027" spans="1:15" s="9" customFormat="1" ht="45" customHeight="1" x14ac:dyDescent="0.2">
      <c r="A1027" s="533"/>
      <c r="B1027" s="70" t="s">
        <v>283</v>
      </c>
      <c r="C1027" s="128" t="s">
        <v>1039</v>
      </c>
      <c r="D1027" s="128" t="s">
        <v>1706</v>
      </c>
      <c r="E1027" s="127">
        <v>40</v>
      </c>
      <c r="F1027" s="857"/>
      <c r="G1027" s="313"/>
      <c r="H1027" s="313"/>
      <c r="J1027"/>
      <c r="K1027"/>
      <c r="L1027"/>
      <c r="M1027"/>
      <c r="N1027"/>
      <c r="O1027"/>
    </row>
    <row r="1028" spans="1:15" s="9" customFormat="1" ht="45" customHeight="1" x14ac:dyDescent="0.2">
      <c r="A1028" s="533"/>
      <c r="B1028" s="70" t="s">
        <v>668</v>
      </c>
      <c r="C1028" s="128" t="s">
        <v>1040</v>
      </c>
      <c r="D1028" s="128" t="s">
        <v>1578</v>
      </c>
      <c r="E1028" s="132">
        <v>50</v>
      </c>
      <c r="F1028" s="858"/>
      <c r="G1028" s="313"/>
      <c r="H1028" s="313"/>
      <c r="J1028"/>
      <c r="K1028"/>
      <c r="L1028"/>
      <c r="M1028"/>
      <c r="N1028"/>
      <c r="O1028"/>
    </row>
    <row r="1029" spans="1:15" s="9" customFormat="1" ht="45" customHeight="1" x14ac:dyDescent="0.2">
      <c r="A1029" s="139">
        <f>A1025+1</f>
        <v>4</v>
      </c>
      <c r="B1029" s="756" t="s">
        <v>935</v>
      </c>
      <c r="C1029" s="750" t="s">
        <v>1041</v>
      </c>
      <c r="D1029" s="750" t="s">
        <v>409</v>
      </c>
      <c r="E1029" s="751">
        <v>40</v>
      </c>
      <c r="F1029" s="1131" t="s">
        <v>328</v>
      </c>
      <c r="G1029" s="313"/>
      <c r="H1029" s="313"/>
      <c r="J1029"/>
      <c r="K1029"/>
      <c r="L1029"/>
      <c r="M1029"/>
      <c r="N1029"/>
      <c r="O1029"/>
    </row>
    <row r="1030" spans="1:15" s="9" customFormat="1" ht="46.5" x14ac:dyDescent="0.2">
      <c r="A1030" s="139">
        <f>A1029+1</f>
        <v>5</v>
      </c>
      <c r="B1030" s="757" t="s">
        <v>936</v>
      </c>
      <c r="C1030" s="750" t="s">
        <v>729</v>
      </c>
      <c r="D1030" s="771" t="s">
        <v>849</v>
      </c>
      <c r="E1030" s="751">
        <v>50</v>
      </c>
      <c r="F1030" s="1131"/>
      <c r="G1030" s="313"/>
      <c r="H1030" s="313"/>
      <c r="J1030"/>
      <c r="K1030"/>
      <c r="L1030"/>
      <c r="M1030"/>
      <c r="N1030"/>
      <c r="O1030"/>
    </row>
    <row r="1031" spans="1:15" s="9" customFormat="1" ht="46.5" x14ac:dyDescent="0.2">
      <c r="A1031" s="139">
        <f>A1030+1</f>
        <v>6</v>
      </c>
      <c r="B1031" s="758" t="s">
        <v>1394</v>
      </c>
      <c r="C1031" s="759" t="s">
        <v>464</v>
      </c>
      <c r="D1031" s="760" t="s">
        <v>592</v>
      </c>
      <c r="E1031" s="761">
        <v>100</v>
      </c>
      <c r="F1031" s="354" t="s">
        <v>43</v>
      </c>
      <c r="G1031" s="313"/>
      <c r="H1031" s="313"/>
      <c r="J1031"/>
      <c r="K1031"/>
      <c r="L1031"/>
      <c r="M1031"/>
      <c r="N1031"/>
      <c r="O1031"/>
    </row>
    <row r="1032" spans="1:15" s="9" customFormat="1" ht="46.5" x14ac:dyDescent="0.2">
      <c r="A1032" s="139">
        <f>A1031+1</f>
        <v>7</v>
      </c>
      <c r="B1032" s="757" t="s">
        <v>937</v>
      </c>
      <c r="C1032" s="762" t="s">
        <v>1042</v>
      </c>
      <c r="D1032" s="763" t="s">
        <v>1106</v>
      </c>
      <c r="E1032" s="764">
        <v>80</v>
      </c>
      <c r="F1032" s="953" t="s">
        <v>328</v>
      </c>
      <c r="G1032" s="313"/>
      <c r="H1032" s="313"/>
      <c r="J1032"/>
      <c r="K1032"/>
      <c r="L1032"/>
      <c r="M1032"/>
      <c r="N1032"/>
      <c r="O1032"/>
    </row>
    <row r="1033" spans="1:15" s="9" customFormat="1" ht="69.75" customHeight="1" x14ac:dyDescent="0.2">
      <c r="A1033" s="139">
        <f t="shared" ref="A1033:A1038" si="91">A1032+1</f>
        <v>8</v>
      </c>
      <c r="B1033" s="757" t="s">
        <v>670</v>
      </c>
      <c r="C1033" s="750" t="s">
        <v>672</v>
      </c>
      <c r="D1033" s="750" t="s">
        <v>671</v>
      </c>
      <c r="E1033" s="751">
        <v>60</v>
      </c>
      <c r="F1033" s="893"/>
      <c r="G1033" s="313"/>
      <c r="H1033" s="313"/>
      <c r="J1033"/>
      <c r="K1033"/>
      <c r="L1033"/>
      <c r="M1033"/>
      <c r="N1033"/>
      <c r="O1033"/>
    </row>
    <row r="1034" spans="1:15" s="9" customFormat="1" ht="69.75" customHeight="1" x14ac:dyDescent="0.2">
      <c r="A1034" s="139">
        <f t="shared" si="91"/>
        <v>9</v>
      </c>
      <c r="B1034" s="757" t="s">
        <v>673</v>
      </c>
      <c r="C1034" s="750" t="s">
        <v>674</v>
      </c>
      <c r="D1034" s="750" t="s">
        <v>671</v>
      </c>
      <c r="E1034" s="751">
        <v>60</v>
      </c>
      <c r="F1034" s="353" t="s">
        <v>2</v>
      </c>
      <c r="G1034" s="313"/>
      <c r="H1034" s="313"/>
      <c r="J1034"/>
      <c r="K1034"/>
      <c r="L1034"/>
      <c r="M1034"/>
      <c r="N1034"/>
      <c r="O1034"/>
    </row>
    <row r="1035" spans="1:15" s="9" customFormat="1" ht="45" customHeight="1" x14ac:dyDescent="0.2">
      <c r="A1035" s="139">
        <f t="shared" si="91"/>
        <v>10</v>
      </c>
      <c r="B1035" s="757" t="s">
        <v>675</v>
      </c>
      <c r="C1035" s="750" t="s">
        <v>1043</v>
      </c>
      <c r="D1035" s="750" t="s">
        <v>671</v>
      </c>
      <c r="E1035" s="751">
        <v>50</v>
      </c>
      <c r="F1035" s="1130" t="s">
        <v>878</v>
      </c>
      <c r="G1035" s="313"/>
      <c r="H1035" s="313"/>
      <c r="J1035"/>
      <c r="K1035"/>
      <c r="L1035"/>
      <c r="M1035"/>
      <c r="N1035"/>
      <c r="O1035"/>
    </row>
    <row r="1036" spans="1:15" s="9" customFormat="1" ht="71.25" customHeight="1" x14ac:dyDescent="0.2">
      <c r="A1036" s="139">
        <f t="shared" si="91"/>
        <v>11</v>
      </c>
      <c r="B1036" s="757" t="s">
        <v>1044</v>
      </c>
      <c r="C1036" s="750" t="s">
        <v>1045</v>
      </c>
      <c r="D1036" s="750" t="s">
        <v>1579</v>
      </c>
      <c r="E1036" s="751">
        <v>50</v>
      </c>
      <c r="F1036" s="1130"/>
      <c r="G1036" s="313"/>
      <c r="H1036" s="313"/>
      <c r="J1036"/>
      <c r="K1036"/>
      <c r="L1036"/>
      <c r="M1036"/>
      <c r="N1036"/>
      <c r="O1036"/>
    </row>
    <row r="1037" spans="1:15" s="9" customFormat="1" ht="71.25" customHeight="1" x14ac:dyDescent="0.2">
      <c r="A1037" s="139">
        <f t="shared" si="91"/>
        <v>12</v>
      </c>
      <c r="B1037" s="752" t="s">
        <v>1217</v>
      </c>
      <c r="C1037" s="765" t="s">
        <v>469</v>
      </c>
      <c r="D1037" s="772" t="s">
        <v>420</v>
      </c>
      <c r="E1037" s="754">
        <v>50</v>
      </c>
      <c r="F1037" s="55" t="s">
        <v>423</v>
      </c>
      <c r="G1037" s="313"/>
      <c r="H1037" s="313"/>
      <c r="J1037"/>
      <c r="K1037"/>
      <c r="L1037"/>
      <c r="M1037"/>
      <c r="N1037"/>
      <c r="O1037"/>
    </row>
    <row r="1038" spans="1:15" s="9" customFormat="1" ht="71.25" customHeight="1" x14ac:dyDescent="0.2">
      <c r="A1038" s="139">
        <f t="shared" si="91"/>
        <v>13</v>
      </c>
      <c r="B1038" s="756" t="s">
        <v>938</v>
      </c>
      <c r="C1038" s="750" t="s">
        <v>1046</v>
      </c>
      <c r="D1038" s="750" t="s">
        <v>409</v>
      </c>
      <c r="E1038" s="751">
        <v>80</v>
      </c>
      <c r="F1038" s="1130" t="s">
        <v>878</v>
      </c>
      <c r="G1038" s="313"/>
      <c r="H1038" s="313"/>
      <c r="J1038"/>
      <c r="K1038"/>
      <c r="L1038"/>
      <c r="M1038"/>
      <c r="N1038"/>
      <c r="O1038"/>
    </row>
    <row r="1039" spans="1:15" s="9" customFormat="1" ht="45" customHeight="1" x14ac:dyDescent="0.2">
      <c r="A1039" s="139">
        <f t="shared" ref="A1039:A1040" si="92">A1038+1</f>
        <v>14</v>
      </c>
      <c r="B1039" s="756" t="s">
        <v>939</v>
      </c>
      <c r="C1039" s="750" t="s">
        <v>1047</v>
      </c>
      <c r="D1039" s="750" t="s">
        <v>409</v>
      </c>
      <c r="E1039" s="766">
        <v>40</v>
      </c>
      <c r="F1039" s="1130"/>
      <c r="G1039" s="313"/>
      <c r="H1039" s="313"/>
      <c r="J1039"/>
      <c r="K1039"/>
      <c r="L1039"/>
      <c r="M1039"/>
      <c r="N1039"/>
      <c r="O1039"/>
    </row>
    <row r="1040" spans="1:15" s="9" customFormat="1" ht="45" customHeight="1" x14ac:dyDescent="0.2">
      <c r="A1040" s="139">
        <f t="shared" si="92"/>
        <v>15</v>
      </c>
      <c r="B1040" s="757" t="s">
        <v>940</v>
      </c>
      <c r="C1040" s="750" t="s">
        <v>1040</v>
      </c>
      <c r="D1040" s="750" t="s">
        <v>1578</v>
      </c>
      <c r="E1040" s="751">
        <v>40</v>
      </c>
      <c r="F1040" s="1130"/>
      <c r="G1040" s="313"/>
      <c r="H1040" s="313"/>
      <c r="J1040"/>
      <c r="K1040"/>
      <c r="L1040"/>
      <c r="M1040"/>
      <c r="N1040"/>
      <c r="O1040"/>
    </row>
    <row r="1041" spans="1:15" ht="42" customHeight="1" x14ac:dyDescent="0.2">
      <c r="A1041" s="883" t="s">
        <v>1547</v>
      </c>
      <c r="B1041" s="884"/>
      <c r="C1041" s="884"/>
      <c r="D1041" s="885"/>
      <c r="E1041" s="345">
        <f>SUM(E1042:E1043)</f>
        <v>100</v>
      </c>
      <c r="F1041" s="159"/>
    </row>
    <row r="1042" spans="1:15" ht="45" customHeight="1" x14ac:dyDescent="0.2">
      <c r="A1042" s="51">
        <v>1</v>
      </c>
      <c r="B1042" s="500" t="s">
        <v>1195</v>
      </c>
      <c r="C1042" s="498" t="s">
        <v>1178</v>
      </c>
      <c r="D1042" s="121" t="s">
        <v>993</v>
      </c>
      <c r="E1042" s="119">
        <v>50</v>
      </c>
      <c r="F1042" s="1166" t="s">
        <v>328</v>
      </c>
    </row>
    <row r="1043" spans="1:15" ht="45" customHeight="1" x14ac:dyDescent="0.2">
      <c r="A1043" s="51">
        <f>A1042+1</f>
        <v>2</v>
      </c>
      <c r="B1043" s="72" t="s">
        <v>941</v>
      </c>
      <c r="C1043" s="498" t="s">
        <v>1196</v>
      </c>
      <c r="D1043" s="121" t="s">
        <v>993</v>
      </c>
      <c r="E1043" s="119">
        <v>50</v>
      </c>
      <c r="F1043" s="858"/>
    </row>
    <row r="1044" spans="1:15" ht="45" customHeight="1" x14ac:dyDescent="0.2">
      <c r="A1044" s="1118" t="s">
        <v>1548</v>
      </c>
      <c r="B1044" s="1121"/>
      <c r="C1044" s="597"/>
      <c r="D1044" s="598"/>
      <c r="E1044" s="402">
        <f>E1045</f>
        <v>45</v>
      </c>
      <c r="F1044" s="324"/>
    </row>
    <row r="1045" spans="1:15" ht="45" customHeight="1" x14ac:dyDescent="0.2">
      <c r="A1045" s="258">
        <v>1</v>
      </c>
      <c r="B1045" s="187" t="s">
        <v>754</v>
      </c>
      <c r="C1045" s="461" t="s">
        <v>1270</v>
      </c>
      <c r="D1045" s="368" t="s">
        <v>786</v>
      </c>
      <c r="E1045" s="181">
        <v>45</v>
      </c>
      <c r="F1045" s="324" t="s">
        <v>787</v>
      </c>
    </row>
    <row r="1046" spans="1:15" ht="42" customHeight="1" x14ac:dyDescent="0.2">
      <c r="A1046" s="883" t="s">
        <v>1549</v>
      </c>
      <c r="B1046" s="884"/>
      <c r="C1046" s="884"/>
      <c r="D1046" s="885"/>
      <c r="E1046" s="345">
        <f>SUM(E1047:E1048)</f>
        <v>260</v>
      </c>
      <c r="F1046" s="162"/>
    </row>
    <row r="1047" spans="1:15" ht="60.75" x14ac:dyDescent="0.2">
      <c r="A1047" s="51">
        <v>1</v>
      </c>
      <c r="B1047" s="439" t="s">
        <v>41</v>
      </c>
      <c r="C1047" s="188" t="s">
        <v>635</v>
      </c>
      <c r="D1047" s="66" t="s">
        <v>494</v>
      </c>
      <c r="E1047" s="132">
        <v>120</v>
      </c>
      <c r="F1047" s="896" t="s">
        <v>328</v>
      </c>
    </row>
    <row r="1048" spans="1:15" ht="60.75" x14ac:dyDescent="0.2">
      <c r="A1048" s="216">
        <f>A1047+1</f>
        <v>2</v>
      </c>
      <c r="B1048" s="135" t="s">
        <v>39</v>
      </c>
      <c r="C1048" s="128" t="s">
        <v>638</v>
      </c>
      <c r="D1048" s="66" t="s">
        <v>494</v>
      </c>
      <c r="E1048" s="132">
        <v>140</v>
      </c>
      <c r="F1048" s="875"/>
    </row>
    <row r="1049" spans="1:15" s="118" customFormat="1" ht="42" customHeight="1" x14ac:dyDescent="0.2">
      <c r="A1049" s="883" t="s">
        <v>1550</v>
      </c>
      <c r="B1049" s="884"/>
      <c r="C1049" s="884"/>
      <c r="D1049" s="885"/>
      <c r="E1049" s="373">
        <f>SUM(E1050:E1052)</f>
        <v>600</v>
      </c>
      <c r="F1049" s="163"/>
      <c r="G1049" s="313"/>
      <c r="H1049" s="313"/>
      <c r="I1049" s="282"/>
    </row>
    <row r="1050" spans="1:15" s="118" customFormat="1" ht="60.75" x14ac:dyDescent="0.2">
      <c r="A1050" s="183">
        <v>1</v>
      </c>
      <c r="B1050" s="387" t="s">
        <v>943</v>
      </c>
      <c r="C1050" s="178" t="s">
        <v>1001</v>
      </c>
      <c r="D1050" s="66" t="s">
        <v>494</v>
      </c>
      <c r="E1050" s="179">
        <v>250</v>
      </c>
      <c r="F1050" s="356" t="s">
        <v>787</v>
      </c>
      <c r="G1050" s="313"/>
      <c r="H1050" s="313"/>
      <c r="I1050" s="282"/>
    </row>
    <row r="1051" spans="1:15" ht="60.75" x14ac:dyDescent="0.2">
      <c r="A1051" s="183">
        <f>A1050+1</f>
        <v>2</v>
      </c>
      <c r="B1051" s="649" t="s">
        <v>509</v>
      </c>
      <c r="C1051" s="189" t="s">
        <v>462</v>
      </c>
      <c r="D1051" s="66" t="s">
        <v>494</v>
      </c>
      <c r="E1051" s="648">
        <v>100</v>
      </c>
      <c r="F1051" s="238" t="s">
        <v>505</v>
      </c>
    </row>
    <row r="1052" spans="1:15" ht="60.75" x14ac:dyDescent="0.2">
      <c r="A1052" s="183">
        <f>A1051+1</f>
        <v>3</v>
      </c>
      <c r="B1052" s="387" t="s">
        <v>942</v>
      </c>
      <c r="C1052" s="178" t="s">
        <v>1045</v>
      </c>
      <c r="D1052" s="66" t="s">
        <v>494</v>
      </c>
      <c r="E1052" s="179">
        <v>250</v>
      </c>
      <c r="F1052" s="382" t="s">
        <v>328</v>
      </c>
    </row>
    <row r="1053" spans="1:15" ht="42" customHeight="1" x14ac:dyDescent="0.3">
      <c r="A1053" s="889" t="s">
        <v>1551</v>
      </c>
      <c r="B1053" s="890"/>
      <c r="C1053" s="890"/>
      <c r="D1053" s="891"/>
      <c r="E1053" s="345">
        <f>SUM(E1054:E1057)</f>
        <v>96</v>
      </c>
      <c r="F1053" s="172"/>
    </row>
    <row r="1054" spans="1:15" s="9" customFormat="1" ht="46.5" x14ac:dyDescent="0.2">
      <c r="A1054" s="18">
        <v>1</v>
      </c>
      <c r="B1054" s="211" t="s">
        <v>895</v>
      </c>
      <c r="C1054" s="462" t="s">
        <v>749</v>
      </c>
      <c r="D1054" s="462" t="s">
        <v>653</v>
      </c>
      <c r="E1054" s="825">
        <v>24</v>
      </c>
      <c r="F1054" s="192" t="s">
        <v>850</v>
      </c>
      <c r="G1054" s="313"/>
      <c r="H1054" s="313"/>
      <c r="J1054"/>
      <c r="K1054"/>
      <c r="L1054"/>
      <c r="M1054"/>
      <c r="N1054"/>
      <c r="O1054"/>
    </row>
    <row r="1055" spans="1:15" s="9" customFormat="1" ht="102" customHeight="1" x14ac:dyDescent="0.2">
      <c r="A1055" s="258">
        <f>A1054+1</f>
        <v>2</v>
      </c>
      <c r="B1055" s="601" t="s">
        <v>1275</v>
      </c>
      <c r="C1055" s="513" t="s">
        <v>1274</v>
      </c>
      <c r="D1055" s="67" t="s">
        <v>750</v>
      </c>
      <c r="E1055" s="826">
        <v>24</v>
      </c>
      <c r="F1055" s="191" t="s">
        <v>850</v>
      </c>
      <c r="G1055" s="313"/>
      <c r="H1055" s="313"/>
      <c r="J1055"/>
      <c r="K1055"/>
      <c r="L1055"/>
      <c r="M1055"/>
      <c r="N1055"/>
      <c r="O1055"/>
    </row>
    <row r="1056" spans="1:15" s="9" customFormat="1" ht="46.5" x14ac:dyDescent="0.2">
      <c r="A1056" s="258">
        <f t="shared" ref="A1056:A1057" si="93">A1055+1</f>
        <v>3</v>
      </c>
      <c r="B1056" s="460" t="s">
        <v>896</v>
      </c>
      <c r="C1056" s="462" t="s">
        <v>1276</v>
      </c>
      <c r="D1056" s="462" t="s">
        <v>654</v>
      </c>
      <c r="E1056" s="826">
        <v>24</v>
      </c>
      <c r="F1056" s="192" t="s">
        <v>850</v>
      </c>
      <c r="G1056" s="313"/>
      <c r="H1056" s="313"/>
      <c r="J1056"/>
      <c r="K1056"/>
      <c r="L1056"/>
      <c r="M1056"/>
      <c r="N1056"/>
      <c r="O1056"/>
    </row>
    <row r="1057" spans="1:15" s="9" customFormat="1" ht="51" customHeight="1" x14ac:dyDescent="0.2">
      <c r="A1057" s="258">
        <f t="shared" si="93"/>
        <v>4</v>
      </c>
      <c r="B1057" s="602" t="s">
        <v>897</v>
      </c>
      <c r="C1057" s="462" t="s">
        <v>652</v>
      </c>
      <c r="D1057" s="462" t="s">
        <v>654</v>
      </c>
      <c r="E1057" s="825">
        <v>24</v>
      </c>
      <c r="F1057" s="191" t="s">
        <v>850</v>
      </c>
      <c r="G1057" s="313"/>
      <c r="H1057" s="313"/>
      <c r="J1057"/>
      <c r="K1057"/>
      <c r="L1057"/>
      <c r="M1057"/>
      <c r="N1057"/>
      <c r="O1057"/>
    </row>
    <row r="1058" spans="1:15" s="9" customFormat="1" ht="42" customHeight="1" x14ac:dyDescent="0.2">
      <c r="A1058" s="883" t="s">
        <v>1552</v>
      </c>
      <c r="B1058" s="884"/>
      <c r="C1058" s="884"/>
      <c r="D1058" s="885"/>
      <c r="E1058" s="345">
        <f>SUM(E1059:E1061)</f>
        <v>230</v>
      </c>
      <c r="F1058" s="162"/>
      <c r="G1058" s="313"/>
      <c r="H1058" s="313"/>
      <c r="J1058"/>
      <c r="K1058"/>
      <c r="L1058"/>
      <c r="M1058"/>
      <c r="N1058"/>
      <c r="O1058"/>
    </row>
    <row r="1059" spans="1:15" s="9" customFormat="1" ht="42.75" customHeight="1" x14ac:dyDescent="0.2">
      <c r="A1059" s="51">
        <v>1</v>
      </c>
      <c r="B1059" s="129" t="s">
        <v>1010</v>
      </c>
      <c r="C1059" s="122" t="s">
        <v>1516</v>
      </c>
      <c r="D1059" s="128" t="s">
        <v>402</v>
      </c>
      <c r="E1059" s="132">
        <v>80</v>
      </c>
      <c r="F1059" s="873" t="s">
        <v>328</v>
      </c>
      <c r="G1059" s="313"/>
      <c r="H1059" s="313"/>
      <c r="J1059"/>
      <c r="K1059"/>
      <c r="L1059"/>
      <c r="M1059"/>
      <c r="N1059"/>
      <c r="O1059"/>
    </row>
    <row r="1060" spans="1:15" s="9" customFormat="1" ht="42.75" customHeight="1" x14ac:dyDescent="0.2">
      <c r="A1060" s="51">
        <f>A1059+1</f>
        <v>2</v>
      </c>
      <c r="B1060" s="125" t="s">
        <v>1128</v>
      </c>
      <c r="C1060" s="128" t="s">
        <v>1277</v>
      </c>
      <c r="D1060" s="128" t="s">
        <v>402</v>
      </c>
      <c r="E1060" s="132">
        <v>70</v>
      </c>
      <c r="F1060" s="857"/>
      <c r="G1060" s="313"/>
      <c r="H1060" s="313"/>
      <c r="J1060"/>
      <c r="K1060"/>
      <c r="L1060"/>
      <c r="M1060"/>
      <c r="N1060"/>
      <c r="O1060"/>
    </row>
    <row r="1061" spans="1:15" s="9" customFormat="1" ht="42.75" customHeight="1" x14ac:dyDescent="0.2">
      <c r="A1061" s="51">
        <f>A1060+1</f>
        <v>3</v>
      </c>
      <c r="B1061" s="125" t="s">
        <v>1127</v>
      </c>
      <c r="C1061" s="178" t="s">
        <v>1517</v>
      </c>
      <c r="D1061" s="128" t="s">
        <v>402</v>
      </c>
      <c r="E1061" s="132">
        <v>80</v>
      </c>
      <c r="F1061" s="857"/>
      <c r="G1061" s="313"/>
      <c r="H1061" s="313"/>
      <c r="J1061"/>
      <c r="K1061"/>
      <c r="L1061"/>
      <c r="M1061"/>
      <c r="N1061"/>
      <c r="O1061"/>
    </row>
    <row r="1062" spans="1:15" s="9" customFormat="1" ht="42" customHeight="1" x14ac:dyDescent="0.2">
      <c r="A1062" s="883" t="s">
        <v>1553</v>
      </c>
      <c r="B1062" s="884"/>
      <c r="C1062" s="884"/>
      <c r="D1062" s="885"/>
      <c r="E1062" s="345">
        <f>SUM(E1063:E1067)</f>
        <v>405</v>
      </c>
      <c r="F1062" s="162"/>
      <c r="G1062" s="313"/>
      <c r="H1062" s="313"/>
      <c r="J1062"/>
      <c r="K1062"/>
      <c r="L1062"/>
      <c r="M1062"/>
      <c r="N1062"/>
      <c r="O1062"/>
    </row>
    <row r="1063" spans="1:15" s="9" customFormat="1" ht="43.5" customHeight="1" x14ac:dyDescent="0.2">
      <c r="A1063" s="51">
        <v>1</v>
      </c>
      <c r="B1063" s="125" t="s">
        <v>1012</v>
      </c>
      <c r="C1063" s="128" t="s">
        <v>1013</v>
      </c>
      <c r="D1063" s="113" t="s">
        <v>1106</v>
      </c>
      <c r="E1063" s="132">
        <v>60</v>
      </c>
      <c r="F1063" s="1164" t="s">
        <v>328</v>
      </c>
      <c r="G1063" s="313"/>
      <c r="H1063" s="313"/>
      <c r="J1063"/>
      <c r="K1063"/>
      <c r="L1063"/>
      <c r="M1063"/>
      <c r="N1063"/>
      <c r="O1063"/>
    </row>
    <row r="1064" spans="1:15" s="9" customFormat="1" ht="46.5" x14ac:dyDescent="0.2">
      <c r="A1064" s="51">
        <f>A1063+1</f>
        <v>2</v>
      </c>
      <c r="B1064" s="129" t="s">
        <v>962</v>
      </c>
      <c r="C1064" s="128" t="s">
        <v>1014</v>
      </c>
      <c r="D1064" s="113" t="s">
        <v>1106</v>
      </c>
      <c r="E1064" s="132">
        <v>60</v>
      </c>
      <c r="F1064" s="857"/>
      <c r="G1064" s="313"/>
      <c r="H1064" s="313"/>
      <c r="J1064"/>
      <c r="K1064"/>
      <c r="L1064"/>
      <c r="M1064"/>
      <c r="N1064"/>
      <c r="O1064"/>
    </row>
    <row r="1065" spans="1:15" s="9" customFormat="1" ht="46.5" x14ac:dyDescent="0.2">
      <c r="A1065" s="51">
        <f>A1064+1</f>
        <v>3</v>
      </c>
      <c r="B1065" s="125" t="s">
        <v>944</v>
      </c>
      <c r="C1065" s="128" t="s">
        <v>703</v>
      </c>
      <c r="D1065" s="113" t="s">
        <v>1106</v>
      </c>
      <c r="E1065" s="132">
        <v>125</v>
      </c>
      <c r="F1065" s="857"/>
      <c r="G1065" s="313"/>
      <c r="H1065" s="313"/>
      <c r="J1065"/>
      <c r="K1065"/>
      <c r="L1065"/>
      <c r="M1065"/>
      <c r="N1065"/>
      <c r="O1065"/>
    </row>
    <row r="1066" spans="1:15" s="9" customFormat="1" ht="46.5" x14ac:dyDescent="0.2">
      <c r="A1066" s="51">
        <f>A1065+1</f>
        <v>4</v>
      </c>
      <c r="B1066" s="125" t="s">
        <v>945</v>
      </c>
      <c r="C1066" s="128" t="s">
        <v>690</v>
      </c>
      <c r="D1066" s="113" t="s">
        <v>1106</v>
      </c>
      <c r="E1066" s="132">
        <v>100</v>
      </c>
      <c r="F1066" s="1117"/>
      <c r="G1066" s="313"/>
      <c r="H1066" s="313"/>
      <c r="J1066"/>
      <c r="K1066"/>
      <c r="L1066"/>
      <c r="M1066"/>
      <c r="N1066"/>
      <c r="O1066"/>
    </row>
    <row r="1067" spans="1:15" s="9" customFormat="1" ht="60.75" x14ac:dyDescent="0.2">
      <c r="A1067" s="51">
        <f>A1066+1</f>
        <v>5</v>
      </c>
      <c r="B1067" s="129" t="s">
        <v>1470</v>
      </c>
      <c r="C1067" s="257" t="s">
        <v>469</v>
      </c>
      <c r="D1067" s="699" t="s">
        <v>407</v>
      </c>
      <c r="E1067" s="700">
        <v>60</v>
      </c>
      <c r="F1067" s="229" t="s">
        <v>44</v>
      </c>
      <c r="G1067" s="313"/>
      <c r="H1067" s="313"/>
      <c r="J1067"/>
      <c r="K1067"/>
      <c r="L1067"/>
      <c r="M1067"/>
      <c r="N1067"/>
      <c r="O1067"/>
    </row>
    <row r="1068" spans="1:15" s="9" customFormat="1" ht="42" customHeight="1" x14ac:dyDescent="0.2">
      <c r="A1068" s="883" t="s">
        <v>1554</v>
      </c>
      <c r="B1068" s="884"/>
      <c r="C1068" s="884"/>
      <c r="D1068" s="885"/>
      <c r="E1068" s="345">
        <f>SUM(E1069:E1079)</f>
        <v>1290</v>
      </c>
      <c r="F1068" s="162"/>
      <c r="G1068" s="313"/>
      <c r="H1068" s="313"/>
      <c r="J1068"/>
      <c r="K1068"/>
      <c r="L1068"/>
      <c r="M1068"/>
      <c r="N1068"/>
      <c r="O1068"/>
    </row>
    <row r="1069" spans="1:15" s="9" customFormat="1" x14ac:dyDescent="0.2">
      <c r="A1069" s="51">
        <v>1</v>
      </c>
      <c r="B1069" s="125" t="s">
        <v>1026</v>
      </c>
      <c r="C1069" s="133" t="s">
        <v>1027</v>
      </c>
      <c r="D1069" s="78" t="s">
        <v>382</v>
      </c>
      <c r="E1069" s="132">
        <v>100</v>
      </c>
      <c r="F1069" s="1165" t="s">
        <v>328</v>
      </c>
      <c r="G1069" s="313"/>
      <c r="H1069" s="313"/>
      <c r="J1069"/>
      <c r="K1069"/>
      <c r="L1069"/>
      <c r="M1069"/>
      <c r="N1069"/>
      <c r="O1069"/>
    </row>
    <row r="1070" spans="1:15" s="9" customFormat="1" ht="46.5" x14ac:dyDescent="0.2">
      <c r="A1070" s="51">
        <f>A1069+1</f>
        <v>2</v>
      </c>
      <c r="B1070" s="125" t="s">
        <v>687</v>
      </c>
      <c r="C1070" s="128" t="s">
        <v>1001</v>
      </c>
      <c r="D1070" s="78" t="s">
        <v>382</v>
      </c>
      <c r="E1070" s="132">
        <v>100</v>
      </c>
      <c r="F1070" s="963"/>
      <c r="G1070" s="313"/>
      <c r="H1070" s="313"/>
      <c r="J1070"/>
      <c r="K1070"/>
      <c r="L1070"/>
      <c r="M1070"/>
      <c r="N1070"/>
      <c r="O1070"/>
    </row>
    <row r="1071" spans="1:15" s="9" customFormat="1" x14ac:dyDescent="0.2">
      <c r="A1071" s="51">
        <f t="shared" ref="A1071:A1079" si="94">A1070+1</f>
        <v>3</v>
      </c>
      <c r="B1071" s="125" t="s">
        <v>1029</v>
      </c>
      <c r="C1071" s="128" t="s">
        <v>1028</v>
      </c>
      <c r="D1071" s="78" t="s">
        <v>382</v>
      </c>
      <c r="E1071" s="132">
        <v>110</v>
      </c>
      <c r="F1071" s="964"/>
      <c r="G1071" s="313"/>
      <c r="H1071" s="313"/>
      <c r="J1071"/>
      <c r="K1071"/>
      <c r="L1071"/>
      <c r="M1071"/>
      <c r="N1071"/>
      <c r="O1071"/>
    </row>
    <row r="1072" spans="1:15" s="9" customFormat="1" ht="46.5" x14ac:dyDescent="0.2">
      <c r="A1072" s="51">
        <f t="shared" si="94"/>
        <v>4</v>
      </c>
      <c r="B1072" s="135" t="s">
        <v>1129</v>
      </c>
      <c r="C1072" s="128" t="s">
        <v>1030</v>
      </c>
      <c r="D1072" s="78" t="s">
        <v>382</v>
      </c>
      <c r="E1072" s="128">
        <v>160</v>
      </c>
      <c r="F1072" s="863" t="s">
        <v>637</v>
      </c>
      <c r="G1072" s="313"/>
      <c r="H1072" s="313"/>
      <c r="J1072"/>
      <c r="K1072"/>
      <c r="L1072"/>
      <c r="M1072"/>
      <c r="N1072"/>
      <c r="O1072"/>
    </row>
    <row r="1073" spans="1:15" s="9" customFormat="1" ht="46.5" x14ac:dyDescent="0.2">
      <c r="A1073" s="51">
        <f t="shared" si="94"/>
        <v>5</v>
      </c>
      <c r="B1073" s="350" t="s">
        <v>1130</v>
      </c>
      <c r="C1073" s="340" t="s">
        <v>1031</v>
      </c>
      <c r="D1073" s="78" t="s">
        <v>382</v>
      </c>
      <c r="E1073" s="340">
        <v>120</v>
      </c>
      <c r="F1073" s="875"/>
      <c r="G1073" s="313"/>
      <c r="H1073" s="313"/>
      <c r="J1073"/>
      <c r="K1073"/>
      <c r="L1073"/>
      <c r="M1073"/>
      <c r="N1073"/>
      <c r="O1073"/>
    </row>
    <row r="1074" spans="1:15" s="9" customFormat="1" ht="46.5" x14ac:dyDescent="0.2">
      <c r="A1074" s="51">
        <f t="shared" si="94"/>
        <v>6</v>
      </c>
      <c r="B1074" s="125" t="s">
        <v>1032</v>
      </c>
      <c r="C1074" s="128" t="s">
        <v>1033</v>
      </c>
      <c r="D1074" s="78" t="s">
        <v>382</v>
      </c>
      <c r="E1074" s="132">
        <v>100</v>
      </c>
      <c r="F1074" s="336" t="s">
        <v>328</v>
      </c>
      <c r="G1074" s="313"/>
      <c r="H1074" s="313"/>
      <c r="J1074"/>
      <c r="K1074"/>
      <c r="L1074"/>
      <c r="M1074"/>
      <c r="N1074"/>
      <c r="O1074"/>
    </row>
    <row r="1075" spans="1:15" s="9" customFormat="1" ht="46.5" x14ac:dyDescent="0.2">
      <c r="A1075" s="51">
        <f t="shared" si="94"/>
        <v>7</v>
      </c>
      <c r="B1075" s="125" t="s">
        <v>963</v>
      </c>
      <c r="C1075" s="128" t="s">
        <v>1034</v>
      </c>
      <c r="D1075" s="78" t="s">
        <v>453</v>
      </c>
      <c r="E1075" s="132">
        <v>90</v>
      </c>
      <c r="F1075" s="1146" t="s">
        <v>2</v>
      </c>
      <c r="G1075" s="313"/>
      <c r="H1075" s="313"/>
      <c r="J1075"/>
      <c r="K1075"/>
      <c r="L1075"/>
      <c r="M1075"/>
      <c r="N1075"/>
      <c r="O1075"/>
    </row>
    <row r="1076" spans="1:15" s="9" customFormat="1" ht="46.5" x14ac:dyDescent="0.2">
      <c r="A1076" s="51">
        <f t="shared" si="94"/>
        <v>8</v>
      </c>
      <c r="B1076" s="187" t="s">
        <v>1131</v>
      </c>
      <c r="C1076" s="178" t="s">
        <v>686</v>
      </c>
      <c r="D1076" s="78" t="s">
        <v>453</v>
      </c>
      <c r="E1076" s="178">
        <v>120</v>
      </c>
      <c r="F1076" s="1146"/>
      <c r="G1076" s="313"/>
      <c r="H1076" s="313"/>
      <c r="J1076"/>
      <c r="K1076"/>
      <c r="L1076"/>
      <c r="M1076"/>
      <c r="N1076"/>
      <c r="O1076"/>
    </row>
    <row r="1077" spans="1:15" s="9" customFormat="1" ht="46.5" x14ac:dyDescent="0.2">
      <c r="A1077" s="51">
        <f t="shared" si="94"/>
        <v>9</v>
      </c>
      <c r="B1077" s="125" t="s">
        <v>1035</v>
      </c>
      <c r="C1077" s="128" t="s">
        <v>716</v>
      </c>
      <c r="D1077" s="78" t="s">
        <v>453</v>
      </c>
      <c r="E1077" s="132">
        <v>150</v>
      </c>
      <c r="F1077" s="351" t="s">
        <v>330</v>
      </c>
      <c r="G1077" s="313"/>
      <c r="H1077" s="313"/>
      <c r="J1077"/>
      <c r="K1077"/>
      <c r="L1077"/>
      <c r="M1077"/>
      <c r="N1077"/>
      <c r="O1077"/>
    </row>
    <row r="1078" spans="1:15" s="9" customFormat="1" ht="46.5" x14ac:dyDescent="0.2">
      <c r="A1078" s="51">
        <f t="shared" si="94"/>
        <v>10</v>
      </c>
      <c r="B1078" s="125" t="s">
        <v>1132</v>
      </c>
      <c r="C1078" s="128" t="s">
        <v>1036</v>
      </c>
      <c r="D1078" s="78" t="s">
        <v>453</v>
      </c>
      <c r="E1078" s="132">
        <v>140</v>
      </c>
      <c r="F1078" s="863" t="s">
        <v>2</v>
      </c>
      <c r="G1078" s="313"/>
      <c r="H1078" s="313"/>
      <c r="J1078"/>
      <c r="K1078"/>
      <c r="L1078"/>
      <c r="M1078"/>
      <c r="N1078"/>
      <c r="O1078"/>
    </row>
    <row r="1079" spans="1:15" s="9" customFormat="1" ht="46.5" x14ac:dyDescent="0.2">
      <c r="A1079" s="51">
        <f t="shared" si="94"/>
        <v>11</v>
      </c>
      <c r="B1079" s="125" t="s">
        <v>1133</v>
      </c>
      <c r="C1079" s="128" t="s">
        <v>1037</v>
      </c>
      <c r="D1079" s="78" t="s">
        <v>453</v>
      </c>
      <c r="E1079" s="132">
        <v>100</v>
      </c>
      <c r="F1079" s="875"/>
      <c r="G1079" s="313"/>
      <c r="H1079" s="313"/>
      <c r="J1079"/>
      <c r="K1079"/>
      <c r="L1079"/>
      <c r="M1079"/>
      <c r="N1079"/>
      <c r="O1079"/>
    </row>
    <row r="1080" spans="1:15" s="9" customFormat="1" ht="42" customHeight="1" x14ac:dyDescent="0.2">
      <c r="A1080" s="1150" t="s">
        <v>1555</v>
      </c>
      <c r="B1080" s="1151"/>
      <c r="C1080" s="1151"/>
      <c r="D1080" s="1152"/>
      <c r="E1080" s="797">
        <f>SUM(E1081:E1081)</f>
        <v>100</v>
      </c>
      <c r="F1080" s="162"/>
      <c r="G1080" s="313"/>
      <c r="H1080" s="313"/>
      <c r="J1080"/>
      <c r="K1080"/>
      <c r="L1080"/>
      <c r="M1080"/>
      <c r="N1080"/>
      <c r="O1080"/>
    </row>
    <row r="1081" spans="1:15" s="9" customFormat="1" ht="60.75" x14ac:dyDescent="0.2">
      <c r="A1081" s="51">
        <v>1</v>
      </c>
      <c r="B1081" s="125" t="s">
        <v>754</v>
      </c>
      <c r="C1081" s="126" t="s">
        <v>1096</v>
      </c>
      <c r="D1081" s="773" t="s">
        <v>494</v>
      </c>
      <c r="E1081" s="132">
        <v>100</v>
      </c>
      <c r="F1081" s="192" t="s">
        <v>328</v>
      </c>
      <c r="G1081" s="313"/>
      <c r="H1081" s="313"/>
      <c r="J1081"/>
      <c r="K1081"/>
      <c r="L1081"/>
      <c r="M1081"/>
      <c r="N1081"/>
      <c r="O1081"/>
    </row>
    <row r="1082" spans="1:15" s="9" customFormat="1" ht="42" customHeight="1" x14ac:dyDescent="0.2">
      <c r="A1082" s="886" t="s">
        <v>1556</v>
      </c>
      <c r="B1082" s="887"/>
      <c r="C1082" s="887"/>
      <c r="D1082" s="888"/>
      <c r="E1082" s="373">
        <f>SUM(E1083:E1087)</f>
        <v>350</v>
      </c>
      <c r="F1082" s="171"/>
      <c r="G1082" s="313"/>
      <c r="H1082" s="313"/>
      <c r="J1082"/>
      <c r="K1082"/>
      <c r="L1082"/>
      <c r="M1082"/>
      <c r="N1082"/>
      <c r="O1082"/>
    </row>
    <row r="1083" spans="1:15" s="9" customFormat="1" ht="45" customHeight="1" x14ac:dyDescent="0.2">
      <c r="A1083" s="51">
        <v>1</v>
      </c>
      <c r="B1083" s="125" t="s">
        <v>1000</v>
      </c>
      <c r="C1083" s="126" t="s">
        <v>1001</v>
      </c>
      <c r="D1083" s="126" t="s">
        <v>512</v>
      </c>
      <c r="E1083" s="205">
        <v>50</v>
      </c>
      <c r="F1083" s="1153" t="s">
        <v>328</v>
      </c>
      <c r="G1083" s="313"/>
      <c r="H1083" s="313"/>
      <c r="J1083"/>
      <c r="K1083"/>
      <c r="L1083"/>
      <c r="M1083"/>
      <c r="N1083"/>
      <c r="O1083"/>
    </row>
    <row r="1084" spans="1:15" s="9" customFormat="1" ht="45" customHeight="1" x14ac:dyDescent="0.2">
      <c r="A1084" s="51">
        <f>A1083+1</f>
        <v>2</v>
      </c>
      <c r="B1084" s="129" t="s">
        <v>1002</v>
      </c>
      <c r="C1084" s="128" t="s">
        <v>698</v>
      </c>
      <c r="D1084" s="126" t="s">
        <v>512</v>
      </c>
      <c r="E1084" s="205">
        <v>50</v>
      </c>
      <c r="F1084" s="857"/>
      <c r="G1084" s="313"/>
      <c r="H1084" s="313"/>
      <c r="J1084"/>
      <c r="K1084"/>
      <c r="L1084"/>
      <c r="M1084"/>
      <c r="N1084"/>
      <c r="O1084"/>
    </row>
    <row r="1085" spans="1:15" s="9" customFormat="1" ht="46.5" x14ac:dyDescent="0.2">
      <c r="A1085" s="51">
        <f>A1084+1</f>
        <v>3</v>
      </c>
      <c r="B1085" s="337" t="s">
        <v>946</v>
      </c>
      <c r="C1085" s="126" t="s">
        <v>1003</v>
      </c>
      <c r="D1085" s="126" t="s">
        <v>512</v>
      </c>
      <c r="E1085" s="205">
        <v>50</v>
      </c>
      <c r="F1085" s="857"/>
      <c r="G1085" s="313"/>
      <c r="H1085" s="313"/>
      <c r="J1085"/>
      <c r="K1085"/>
      <c r="L1085"/>
      <c r="M1085"/>
      <c r="N1085"/>
      <c r="O1085"/>
    </row>
    <row r="1086" spans="1:15" s="9" customFormat="1" ht="46.5" x14ac:dyDescent="0.2">
      <c r="A1086" s="51">
        <f>A1085+1</f>
        <v>4</v>
      </c>
      <c r="B1086" s="337" t="s">
        <v>947</v>
      </c>
      <c r="C1086" s="126" t="s">
        <v>716</v>
      </c>
      <c r="D1086" s="126" t="s">
        <v>512</v>
      </c>
      <c r="E1086" s="205">
        <v>50</v>
      </c>
      <c r="F1086" s="1117"/>
      <c r="G1086" s="313"/>
      <c r="H1086" s="313"/>
      <c r="J1086"/>
      <c r="K1086"/>
      <c r="L1086"/>
      <c r="M1086"/>
      <c r="N1086"/>
      <c r="O1086"/>
    </row>
    <row r="1087" spans="1:15" ht="69" customHeight="1" x14ac:dyDescent="0.2">
      <c r="A1087" s="51">
        <f>A1086+1</f>
        <v>5</v>
      </c>
      <c r="B1087" s="337" t="s">
        <v>1134</v>
      </c>
      <c r="C1087" s="126" t="s">
        <v>1004</v>
      </c>
      <c r="D1087" s="126" t="s">
        <v>512</v>
      </c>
      <c r="E1087" s="205">
        <v>150</v>
      </c>
      <c r="F1087" s="330" t="s">
        <v>2</v>
      </c>
    </row>
    <row r="1088" spans="1:15" ht="42" customHeight="1" x14ac:dyDescent="0.2">
      <c r="A1088" s="883" t="s">
        <v>1557</v>
      </c>
      <c r="B1088" s="884"/>
      <c r="C1088" s="884"/>
      <c r="D1088" s="885"/>
      <c r="E1088" s="345">
        <f>SUM(E1089:E1093)</f>
        <v>300</v>
      </c>
      <c r="F1088" s="171"/>
    </row>
    <row r="1089" spans="1:9" ht="45" customHeight="1" x14ac:dyDescent="0.2">
      <c r="A1089" s="51">
        <v>1</v>
      </c>
      <c r="B1089" s="125" t="s">
        <v>40</v>
      </c>
      <c r="C1089" s="128" t="s">
        <v>1005</v>
      </c>
      <c r="D1089" s="128" t="s">
        <v>384</v>
      </c>
      <c r="E1089" s="132">
        <v>90</v>
      </c>
      <c r="F1089" s="182" t="s">
        <v>328</v>
      </c>
    </row>
    <row r="1090" spans="1:9" ht="45" customHeight="1" x14ac:dyDescent="0.2">
      <c r="A1090" s="51">
        <f>A1089+1</f>
        <v>2</v>
      </c>
      <c r="B1090" s="338" t="s">
        <v>42</v>
      </c>
      <c r="C1090" s="126" t="s">
        <v>1006</v>
      </c>
      <c r="D1090" s="128" t="s">
        <v>384</v>
      </c>
      <c r="E1090" s="205">
        <v>50</v>
      </c>
      <c r="F1090" s="1142" t="s">
        <v>2</v>
      </c>
    </row>
    <row r="1091" spans="1:9" ht="45" customHeight="1" x14ac:dyDescent="0.2">
      <c r="A1091" s="51">
        <f>A1090+1</f>
        <v>3</v>
      </c>
      <c r="B1091" s="338" t="s">
        <v>1135</v>
      </c>
      <c r="C1091" s="126" t="s">
        <v>1007</v>
      </c>
      <c r="D1091" s="128" t="s">
        <v>384</v>
      </c>
      <c r="E1091" s="205">
        <v>50</v>
      </c>
      <c r="F1091" s="905"/>
    </row>
    <row r="1092" spans="1:9" ht="45" customHeight="1" x14ac:dyDescent="0.2">
      <c r="A1092" s="51">
        <f t="shared" ref="A1092:A1093" si="95">A1091+1</f>
        <v>4</v>
      </c>
      <c r="B1092" s="338" t="s">
        <v>948</v>
      </c>
      <c r="C1092" s="126" t="s">
        <v>1008</v>
      </c>
      <c r="D1092" s="128" t="s">
        <v>384</v>
      </c>
      <c r="E1092" s="205">
        <v>50</v>
      </c>
      <c r="F1092" s="182" t="s">
        <v>328</v>
      </c>
    </row>
    <row r="1093" spans="1:9" ht="45" customHeight="1" x14ac:dyDescent="0.2">
      <c r="A1093" s="51">
        <f t="shared" si="95"/>
        <v>5</v>
      </c>
      <c r="B1093" s="125" t="s">
        <v>1136</v>
      </c>
      <c r="C1093" s="128" t="s">
        <v>1009</v>
      </c>
      <c r="D1093" s="128" t="s">
        <v>384</v>
      </c>
      <c r="E1093" s="132">
        <v>60</v>
      </c>
      <c r="F1093" s="217" t="s">
        <v>2</v>
      </c>
    </row>
    <row r="1094" spans="1:9" s="118" customFormat="1" ht="42" customHeight="1" x14ac:dyDescent="0.2">
      <c r="A1094" s="883" t="s">
        <v>1558</v>
      </c>
      <c r="B1094" s="884"/>
      <c r="C1094" s="884"/>
      <c r="D1094" s="885"/>
      <c r="E1094" s="345">
        <f>SUM(E1095:E1096)</f>
        <v>430</v>
      </c>
      <c r="F1094" s="162"/>
      <c r="G1094" s="313"/>
      <c r="H1094" s="313"/>
      <c r="I1094" s="282"/>
    </row>
    <row r="1095" spans="1:9" ht="43.5" customHeight="1" x14ac:dyDescent="0.2">
      <c r="A1095" s="51">
        <v>1</v>
      </c>
      <c r="B1095" s="494" t="s">
        <v>754</v>
      </c>
      <c r="C1095" s="126" t="s">
        <v>755</v>
      </c>
      <c r="D1095" s="128" t="s">
        <v>388</v>
      </c>
      <c r="E1095" s="132">
        <v>130</v>
      </c>
      <c r="F1095" s="182" t="s">
        <v>328</v>
      </c>
    </row>
    <row r="1096" spans="1:9" ht="60.75" x14ac:dyDescent="0.2">
      <c r="A1096" s="239">
        <f>A1095+1</f>
        <v>2</v>
      </c>
      <c r="B1096" s="651" t="s">
        <v>507</v>
      </c>
      <c r="C1096" s="128" t="s">
        <v>462</v>
      </c>
      <c r="D1096" s="66" t="s">
        <v>494</v>
      </c>
      <c r="E1096" s="593">
        <v>300</v>
      </c>
      <c r="F1096" s="238" t="s">
        <v>505</v>
      </c>
    </row>
    <row r="1097" spans="1:9" ht="42" customHeight="1" x14ac:dyDescent="0.2">
      <c r="A1097" s="883" t="s">
        <v>1559</v>
      </c>
      <c r="B1097" s="884"/>
      <c r="C1097" s="884"/>
      <c r="D1097" s="885"/>
      <c r="E1097" s="345">
        <f>SUM(E1098)</f>
        <v>50</v>
      </c>
      <c r="F1097" s="339"/>
    </row>
    <row r="1098" spans="1:9" s="50" customFormat="1" ht="41.25" customHeight="1" x14ac:dyDescent="0.35">
      <c r="A1098" s="341">
        <v>1</v>
      </c>
      <c r="B1098" s="342" t="s">
        <v>39</v>
      </c>
      <c r="C1098" s="340" t="s">
        <v>1011</v>
      </c>
      <c r="D1098" s="340" t="s">
        <v>1715</v>
      </c>
      <c r="E1098" s="195">
        <v>50</v>
      </c>
      <c r="F1098" s="339" t="s">
        <v>330</v>
      </c>
      <c r="G1098" s="343"/>
      <c r="H1098" s="343"/>
      <c r="I1098" s="156"/>
    </row>
    <row r="1099" spans="1:9" ht="42" customHeight="1" x14ac:dyDescent="0.2">
      <c r="A1099" s="883" t="s">
        <v>1560</v>
      </c>
      <c r="B1099" s="884"/>
      <c r="C1099" s="884"/>
      <c r="D1099" s="885"/>
      <c r="E1099" s="345">
        <f>SUM(E1100:E1119)</f>
        <v>8020</v>
      </c>
      <c r="F1099" s="162"/>
    </row>
    <row r="1100" spans="1:9" ht="46.5" x14ac:dyDescent="0.2">
      <c r="A1100" s="51">
        <v>1</v>
      </c>
      <c r="B1100" s="374" t="s">
        <v>950</v>
      </c>
      <c r="C1100" s="375" t="s">
        <v>876</v>
      </c>
      <c r="D1100" s="774" t="s">
        <v>1606</v>
      </c>
      <c r="E1100" s="376">
        <v>1050</v>
      </c>
      <c r="F1100" s="876" t="s">
        <v>328</v>
      </c>
    </row>
    <row r="1101" spans="1:9" ht="46.5" x14ac:dyDescent="0.2">
      <c r="A1101" s="51">
        <f t="shared" ref="A1101:A1119" si="96">A1100+1</f>
        <v>2</v>
      </c>
      <c r="B1101" s="374" t="s">
        <v>964</v>
      </c>
      <c r="C1101" s="375" t="s">
        <v>876</v>
      </c>
      <c r="D1101" s="774" t="s">
        <v>1606</v>
      </c>
      <c r="E1101" s="376">
        <v>150</v>
      </c>
      <c r="F1101" s="864"/>
    </row>
    <row r="1102" spans="1:9" ht="46.5" x14ac:dyDescent="0.2">
      <c r="A1102" s="51">
        <f t="shared" si="96"/>
        <v>3</v>
      </c>
      <c r="B1102" s="374" t="s">
        <v>720</v>
      </c>
      <c r="C1102" s="375" t="s">
        <v>876</v>
      </c>
      <c r="D1102" s="774" t="s">
        <v>1606</v>
      </c>
      <c r="E1102" s="376">
        <v>300</v>
      </c>
      <c r="F1102" s="864"/>
    </row>
    <row r="1103" spans="1:9" ht="46.5" x14ac:dyDescent="0.2">
      <c r="A1103" s="51">
        <f t="shared" si="96"/>
        <v>4</v>
      </c>
      <c r="B1103" s="408" t="s">
        <v>1607</v>
      </c>
      <c r="C1103" s="340" t="s">
        <v>486</v>
      </c>
      <c r="D1103" s="774" t="s">
        <v>1606</v>
      </c>
      <c r="E1103" s="312">
        <v>500</v>
      </c>
      <c r="F1103" s="875"/>
    </row>
    <row r="1104" spans="1:9" ht="60.75" x14ac:dyDescent="0.2">
      <c r="A1104" s="51">
        <f t="shared" si="96"/>
        <v>5</v>
      </c>
      <c r="B1104" s="651" t="s">
        <v>1429</v>
      </c>
      <c r="C1104" s="180" t="s">
        <v>456</v>
      </c>
      <c r="D1104" s="593" t="s">
        <v>508</v>
      </c>
      <c r="E1104" s="593">
        <v>100</v>
      </c>
      <c r="F1104" s="238" t="s">
        <v>505</v>
      </c>
    </row>
    <row r="1105" spans="1:15" ht="60.75" x14ac:dyDescent="0.3">
      <c r="A1105" s="51">
        <f t="shared" si="96"/>
        <v>6</v>
      </c>
      <c r="B1105" s="72" t="s">
        <v>648</v>
      </c>
      <c r="C1105" s="233" t="s">
        <v>869</v>
      </c>
      <c r="D1105" s="774" t="s">
        <v>1606</v>
      </c>
      <c r="E1105" s="71">
        <v>360</v>
      </c>
      <c r="F1105" s="44" t="s">
        <v>364</v>
      </c>
    </row>
    <row r="1106" spans="1:15" ht="45" customHeight="1" x14ac:dyDescent="0.2">
      <c r="A1106" s="51">
        <f t="shared" si="96"/>
        <v>7</v>
      </c>
      <c r="B1106" s="379" t="s">
        <v>1137</v>
      </c>
      <c r="C1106" s="375" t="s">
        <v>866</v>
      </c>
      <c r="D1106" s="380" t="s">
        <v>449</v>
      </c>
      <c r="E1106" s="376">
        <v>200</v>
      </c>
      <c r="F1106" s="219" t="s">
        <v>328</v>
      </c>
    </row>
    <row r="1107" spans="1:15" ht="45" customHeight="1" x14ac:dyDescent="0.2">
      <c r="A1107" s="51">
        <f t="shared" si="96"/>
        <v>8</v>
      </c>
      <c r="B1107" s="408" t="s">
        <v>1608</v>
      </c>
      <c r="C1107" s="340" t="s">
        <v>866</v>
      </c>
      <c r="D1107" s="774" t="s">
        <v>1606</v>
      </c>
      <c r="E1107" s="312">
        <v>500</v>
      </c>
      <c r="F1107" s="792"/>
    </row>
    <row r="1108" spans="1:15" s="218" customFormat="1" ht="60.75" x14ac:dyDescent="0.2">
      <c r="A1108" s="51">
        <f t="shared" si="96"/>
        <v>9</v>
      </c>
      <c r="B1108" s="733" t="s">
        <v>605</v>
      </c>
      <c r="C1108" s="366" t="s">
        <v>866</v>
      </c>
      <c r="D1108" s="774" t="s">
        <v>1234</v>
      </c>
      <c r="E1108" s="734">
        <v>100</v>
      </c>
      <c r="F1108" s="48" t="s">
        <v>518</v>
      </c>
      <c r="G1108" s="313"/>
      <c r="H1108" s="313"/>
      <c r="I1108" s="283"/>
    </row>
    <row r="1109" spans="1:15" ht="45" customHeight="1" x14ac:dyDescent="0.2">
      <c r="A1109" s="51">
        <f t="shared" si="96"/>
        <v>10</v>
      </c>
      <c r="B1109" s="379" t="s">
        <v>1138</v>
      </c>
      <c r="C1109" s="366" t="s">
        <v>866</v>
      </c>
      <c r="D1109" s="404" t="s">
        <v>449</v>
      </c>
      <c r="E1109" s="376">
        <v>160</v>
      </c>
      <c r="F1109" s="220" t="s">
        <v>328</v>
      </c>
    </row>
    <row r="1110" spans="1:15" ht="62.25" customHeight="1" x14ac:dyDescent="0.2">
      <c r="A1110" s="51">
        <f t="shared" si="96"/>
        <v>11</v>
      </c>
      <c r="B1110" s="374" t="s">
        <v>1085</v>
      </c>
      <c r="C1110" s="375" t="s">
        <v>464</v>
      </c>
      <c r="D1110" s="404" t="s">
        <v>449</v>
      </c>
      <c r="E1110" s="376">
        <v>160</v>
      </c>
      <c r="F1110" s="191" t="s">
        <v>328</v>
      </c>
    </row>
    <row r="1111" spans="1:15" ht="45" customHeight="1" x14ac:dyDescent="0.2">
      <c r="A1111" s="51">
        <f t="shared" si="96"/>
        <v>12</v>
      </c>
      <c r="B1111" s="374" t="s">
        <v>949</v>
      </c>
      <c r="C1111" s="67" t="s">
        <v>865</v>
      </c>
      <c r="D1111" s="774" t="s">
        <v>1606</v>
      </c>
      <c r="E1111" s="376">
        <v>1200</v>
      </c>
      <c r="F1111" s="863" t="s">
        <v>330</v>
      </c>
    </row>
    <row r="1112" spans="1:15" ht="45" customHeight="1" x14ac:dyDescent="0.2">
      <c r="A1112" s="51">
        <f t="shared" si="96"/>
        <v>13</v>
      </c>
      <c r="B1112" s="374" t="s">
        <v>719</v>
      </c>
      <c r="C1112" s="67" t="s">
        <v>865</v>
      </c>
      <c r="D1112" s="774" t="s">
        <v>1606</v>
      </c>
      <c r="E1112" s="376">
        <v>90</v>
      </c>
      <c r="F1112" s="864"/>
    </row>
    <row r="1113" spans="1:15" ht="45" customHeight="1" x14ac:dyDescent="0.2">
      <c r="A1113" s="51">
        <f t="shared" si="96"/>
        <v>14</v>
      </c>
      <c r="B1113" s="374" t="s">
        <v>967</v>
      </c>
      <c r="C1113" s="67" t="s">
        <v>865</v>
      </c>
      <c r="D1113" s="774" t="s">
        <v>1606</v>
      </c>
      <c r="E1113" s="376">
        <v>500</v>
      </c>
      <c r="F1113" s="864"/>
    </row>
    <row r="1114" spans="1:15" ht="46.5" x14ac:dyDescent="0.2">
      <c r="A1114" s="51">
        <f t="shared" si="96"/>
        <v>15</v>
      </c>
      <c r="B1114" s="408" t="s">
        <v>1609</v>
      </c>
      <c r="C1114" s="340" t="s">
        <v>470</v>
      </c>
      <c r="D1114" s="774" t="s">
        <v>1606</v>
      </c>
      <c r="E1114" s="312">
        <v>500</v>
      </c>
      <c r="F1114" s="790"/>
    </row>
    <row r="1115" spans="1:15" ht="60.75" x14ac:dyDescent="0.2">
      <c r="A1115" s="51">
        <f t="shared" si="96"/>
        <v>16</v>
      </c>
      <c r="B1115" s="72" t="s">
        <v>363</v>
      </c>
      <c r="C1115" s="180" t="s">
        <v>872</v>
      </c>
      <c r="D1115" s="378" t="s">
        <v>1708</v>
      </c>
      <c r="E1115" s="71">
        <v>540</v>
      </c>
      <c r="F1115" s="221" t="s">
        <v>364</v>
      </c>
    </row>
    <row r="1116" spans="1:15" ht="60.75" x14ac:dyDescent="0.2">
      <c r="A1116" s="51">
        <f t="shared" si="96"/>
        <v>17</v>
      </c>
      <c r="B1116" s="211" t="s">
        <v>1246</v>
      </c>
      <c r="C1116" s="178" t="s">
        <v>471</v>
      </c>
      <c r="D1116" s="774" t="s">
        <v>1234</v>
      </c>
      <c r="E1116" s="181">
        <v>100</v>
      </c>
      <c r="F1116" s="202" t="s">
        <v>525</v>
      </c>
    </row>
    <row r="1117" spans="1:15" s="9" customFormat="1" ht="99" customHeight="1" x14ac:dyDescent="0.2">
      <c r="A1117" s="51">
        <f t="shared" si="96"/>
        <v>18</v>
      </c>
      <c r="B1117" s="374" t="s">
        <v>1086</v>
      </c>
      <c r="C1117" s="178" t="s">
        <v>873</v>
      </c>
      <c r="D1117" s="774" t="s">
        <v>1606</v>
      </c>
      <c r="E1117" s="181">
        <v>1050</v>
      </c>
      <c r="F1117" s="1147" t="s">
        <v>328</v>
      </c>
      <c r="G1117" s="313"/>
      <c r="H1117" s="313"/>
      <c r="J1117"/>
      <c r="K1117"/>
      <c r="L1117"/>
      <c r="M1117"/>
      <c r="N1117"/>
      <c r="O1117"/>
    </row>
    <row r="1118" spans="1:15" s="9" customFormat="1" ht="75" customHeight="1" x14ac:dyDescent="0.2">
      <c r="A1118" s="51">
        <f t="shared" si="96"/>
        <v>19</v>
      </c>
      <c r="B1118" s="374" t="s">
        <v>1116</v>
      </c>
      <c r="C1118" s="178" t="s">
        <v>873</v>
      </c>
      <c r="D1118" s="774" t="s">
        <v>1606</v>
      </c>
      <c r="E1118" s="181">
        <v>300</v>
      </c>
      <c r="F1118" s="1148"/>
      <c r="G1118" s="313"/>
      <c r="H1118" s="313"/>
      <c r="J1118"/>
      <c r="K1118"/>
      <c r="L1118"/>
      <c r="M1118"/>
      <c r="N1118"/>
      <c r="O1118"/>
    </row>
    <row r="1119" spans="1:15" s="9" customFormat="1" ht="75" customHeight="1" x14ac:dyDescent="0.2">
      <c r="A1119" s="51">
        <f t="shared" si="96"/>
        <v>20</v>
      </c>
      <c r="B1119" s="211" t="s">
        <v>979</v>
      </c>
      <c r="C1119" s="178" t="s">
        <v>473</v>
      </c>
      <c r="D1119" s="257" t="s">
        <v>449</v>
      </c>
      <c r="E1119" s="181">
        <v>160</v>
      </c>
      <c r="F1119" s="1149"/>
      <c r="G1119" s="313"/>
      <c r="H1119" s="313"/>
      <c r="J1119"/>
      <c r="K1119"/>
      <c r="L1119"/>
      <c r="M1119"/>
      <c r="N1119"/>
      <c r="O1119"/>
    </row>
    <row r="1120" spans="1:15" s="9" customFormat="1" ht="42" customHeight="1" x14ac:dyDescent="0.2">
      <c r="A1120" s="1091" t="s">
        <v>1561</v>
      </c>
      <c r="B1120" s="1092"/>
      <c r="C1120" s="1092"/>
      <c r="D1120" s="1093"/>
      <c r="E1120" s="596">
        <f>SUM(E1121:E1127)</f>
        <v>1750</v>
      </c>
      <c r="F1120" s="334"/>
      <c r="G1120" s="313"/>
      <c r="H1120" s="313"/>
      <c r="J1120"/>
      <c r="K1120"/>
      <c r="L1120"/>
      <c r="M1120"/>
      <c r="N1120"/>
      <c r="O1120"/>
    </row>
    <row r="1121" spans="1:15" s="9" customFormat="1" ht="67.5" customHeight="1" x14ac:dyDescent="0.2">
      <c r="A1121" s="223">
        <v>1</v>
      </c>
      <c r="B1121" s="555" t="s">
        <v>1231</v>
      </c>
      <c r="C1121" s="556" t="s">
        <v>1232</v>
      </c>
      <c r="D1121" s="775" t="s">
        <v>1582</v>
      </c>
      <c r="E1121" s="556">
        <v>50</v>
      </c>
      <c r="F1121" s="45" t="s">
        <v>528</v>
      </c>
      <c r="G1121" s="313"/>
      <c r="H1121" s="313"/>
      <c r="J1121"/>
      <c r="K1121"/>
      <c r="L1121"/>
      <c r="M1121"/>
      <c r="N1121"/>
      <c r="O1121"/>
    </row>
    <row r="1122" spans="1:15" s="9" customFormat="1" ht="40.5" x14ac:dyDescent="0.2">
      <c r="A1122" s="223">
        <f>A1121+1</f>
        <v>2</v>
      </c>
      <c r="B1122" s="135" t="s">
        <v>1267</v>
      </c>
      <c r="C1122" s="67" t="s">
        <v>486</v>
      </c>
      <c r="D1122" s="189" t="s">
        <v>650</v>
      </c>
      <c r="E1122" s="128">
        <v>200</v>
      </c>
      <c r="F1122" s="896" t="s">
        <v>328</v>
      </c>
      <c r="G1122" s="313"/>
      <c r="H1122" s="313"/>
      <c r="J1122"/>
      <c r="K1122"/>
      <c r="L1122"/>
      <c r="M1122"/>
      <c r="N1122"/>
      <c r="O1122"/>
    </row>
    <row r="1123" spans="1:15" s="9" customFormat="1" ht="40.5" x14ac:dyDescent="0.2">
      <c r="A1123" s="223">
        <f>A1122+1</f>
        <v>3</v>
      </c>
      <c r="B1123" s="135" t="s">
        <v>1266</v>
      </c>
      <c r="C1123" s="67" t="s">
        <v>486</v>
      </c>
      <c r="D1123" s="189" t="s">
        <v>651</v>
      </c>
      <c r="E1123" s="128">
        <v>400</v>
      </c>
      <c r="F1123" s="864"/>
      <c r="G1123" s="313"/>
      <c r="H1123" s="313"/>
      <c r="J1123"/>
      <c r="K1123"/>
      <c r="L1123"/>
      <c r="M1123"/>
      <c r="N1123"/>
      <c r="O1123"/>
    </row>
    <row r="1124" spans="1:15" s="9" customFormat="1" ht="46.5" x14ac:dyDescent="0.2">
      <c r="A1124" s="223">
        <f>A1123+1</f>
        <v>4</v>
      </c>
      <c r="B1124" s="135" t="s">
        <v>900</v>
      </c>
      <c r="C1124" s="128" t="s">
        <v>1679</v>
      </c>
      <c r="D1124" s="774" t="s">
        <v>1606</v>
      </c>
      <c r="E1124" s="128">
        <v>300</v>
      </c>
      <c r="F1124" s="864"/>
      <c r="G1124" s="313"/>
      <c r="H1124" s="313"/>
      <c r="J1124"/>
      <c r="K1124"/>
      <c r="L1124"/>
      <c r="M1124"/>
      <c r="N1124"/>
      <c r="O1124"/>
    </row>
    <row r="1125" spans="1:15" s="9" customFormat="1" ht="46.5" x14ac:dyDescent="0.2">
      <c r="A1125" s="223">
        <f t="shared" ref="A1125:A1127" si="97">A1124+1</f>
        <v>5</v>
      </c>
      <c r="B1125" s="135" t="s">
        <v>1264</v>
      </c>
      <c r="C1125" s="128" t="s">
        <v>874</v>
      </c>
      <c r="D1125" s="774" t="s">
        <v>1606</v>
      </c>
      <c r="E1125" s="128">
        <v>300</v>
      </c>
      <c r="F1125" s="864"/>
      <c r="G1125" s="313"/>
      <c r="H1125" s="313"/>
      <c r="J1125"/>
      <c r="K1125"/>
      <c r="L1125"/>
      <c r="M1125"/>
      <c r="N1125"/>
      <c r="O1125"/>
    </row>
    <row r="1126" spans="1:15" s="9" customFormat="1" ht="46.5" x14ac:dyDescent="0.2">
      <c r="A1126" s="223">
        <f t="shared" si="97"/>
        <v>6</v>
      </c>
      <c r="B1126" s="135" t="s">
        <v>1265</v>
      </c>
      <c r="C1126" s="94" t="s">
        <v>473</v>
      </c>
      <c r="D1126" s="774" t="s">
        <v>1606</v>
      </c>
      <c r="E1126" s="128">
        <v>400</v>
      </c>
      <c r="F1126" s="875"/>
      <c r="G1126" s="313"/>
      <c r="H1126" s="313"/>
      <c r="J1126"/>
      <c r="K1126"/>
      <c r="L1126"/>
      <c r="M1126"/>
      <c r="N1126"/>
      <c r="O1126"/>
    </row>
    <row r="1127" spans="1:15" s="9" customFormat="1" ht="60.75" x14ac:dyDescent="0.2">
      <c r="A1127" s="223">
        <f t="shared" si="97"/>
        <v>7</v>
      </c>
      <c r="B1127" s="561" t="s">
        <v>1258</v>
      </c>
      <c r="C1127" s="318" t="s">
        <v>473</v>
      </c>
      <c r="D1127" s="835" t="s">
        <v>420</v>
      </c>
      <c r="E1127" s="592">
        <v>100</v>
      </c>
      <c r="F1127" s="55" t="s">
        <v>423</v>
      </c>
      <c r="G1127" s="313"/>
      <c r="H1127" s="313"/>
      <c r="J1127"/>
      <c r="K1127"/>
      <c r="L1127"/>
      <c r="M1127"/>
      <c r="N1127"/>
      <c r="O1127"/>
    </row>
    <row r="1128" spans="1:15" s="9" customFormat="1" ht="42.75" customHeight="1" x14ac:dyDescent="0.2">
      <c r="A1128" s="1160" t="s">
        <v>1562</v>
      </c>
      <c r="B1128" s="1161"/>
      <c r="C1128" s="1161"/>
      <c r="D1128" s="1162"/>
      <c r="E1128" s="595">
        <f>E1129</f>
        <v>100</v>
      </c>
      <c r="F1128" s="520"/>
      <c r="G1128" s="313"/>
      <c r="H1128" s="313"/>
      <c r="J1128"/>
      <c r="K1128"/>
      <c r="L1128"/>
      <c r="M1128"/>
      <c r="N1128"/>
      <c r="O1128"/>
    </row>
    <row r="1129" spans="1:15" s="9" customFormat="1" ht="81" customHeight="1" x14ac:dyDescent="0.2">
      <c r="A1129" s="184">
        <v>1</v>
      </c>
      <c r="B1129" s="187" t="s">
        <v>1247</v>
      </c>
      <c r="C1129" s="178" t="s">
        <v>471</v>
      </c>
      <c r="D1129" s="776" t="s">
        <v>1583</v>
      </c>
      <c r="E1129" s="184">
        <v>100</v>
      </c>
      <c r="F1129" s="202" t="s">
        <v>525</v>
      </c>
      <c r="G1129" s="313"/>
      <c r="H1129" s="313"/>
      <c r="J1129"/>
      <c r="K1129"/>
      <c r="L1129"/>
      <c r="M1129"/>
      <c r="N1129"/>
      <c r="O1129"/>
    </row>
    <row r="1130" spans="1:15" s="9" customFormat="1" ht="42" customHeight="1" x14ac:dyDescent="0.2">
      <c r="A1130" s="883" t="s">
        <v>1563</v>
      </c>
      <c r="B1130" s="884"/>
      <c r="C1130" s="884"/>
      <c r="D1130" s="885"/>
      <c r="E1130" s="594">
        <f>SUM(E1131:E1139)</f>
        <v>1100</v>
      </c>
      <c r="F1130" s="162"/>
      <c r="G1130" s="313"/>
      <c r="H1130" s="313"/>
      <c r="J1130"/>
      <c r="K1130"/>
      <c r="L1130"/>
      <c r="M1130"/>
      <c r="N1130"/>
      <c r="O1130"/>
    </row>
    <row r="1131" spans="1:15" s="9" customFormat="1" ht="75" x14ac:dyDescent="0.2">
      <c r="A1131" s="198">
        <v>1</v>
      </c>
      <c r="B1131" s="125" t="s">
        <v>1260</v>
      </c>
      <c r="C1131" s="126" t="s">
        <v>456</v>
      </c>
      <c r="D1131" s="190" t="s">
        <v>890</v>
      </c>
      <c r="E1131" s="134">
        <v>120</v>
      </c>
      <c r="F1131" s="231" t="s">
        <v>328</v>
      </c>
      <c r="G1131" s="313"/>
      <c r="H1131" s="313"/>
      <c r="J1131"/>
      <c r="K1131"/>
      <c r="L1131"/>
      <c r="M1131"/>
      <c r="N1131"/>
      <c r="O1131"/>
    </row>
    <row r="1132" spans="1:15" s="9" customFormat="1" ht="40.5" x14ac:dyDescent="0.2">
      <c r="A1132" s="51">
        <f>A1131+1</f>
        <v>2</v>
      </c>
      <c r="B1132" s="135" t="s">
        <v>1259</v>
      </c>
      <c r="C1132" s="128" t="s">
        <v>457</v>
      </c>
      <c r="D1132" s="189" t="s">
        <v>583</v>
      </c>
      <c r="E1132" s="128">
        <v>120</v>
      </c>
      <c r="F1132" s="56" t="s">
        <v>2</v>
      </c>
      <c r="G1132" s="313"/>
      <c r="H1132" s="313"/>
      <c r="J1132"/>
      <c r="K1132"/>
      <c r="L1132"/>
      <c r="M1132"/>
      <c r="N1132"/>
      <c r="O1132"/>
    </row>
    <row r="1133" spans="1:15" s="9" customFormat="1" ht="65.25" customHeight="1" x14ac:dyDescent="0.2">
      <c r="A1133" s="51">
        <f t="shared" ref="A1133:A1139" si="98">A1132+1</f>
        <v>3</v>
      </c>
      <c r="B1133" s="125" t="s">
        <v>951</v>
      </c>
      <c r="C1133" s="188" t="s">
        <v>459</v>
      </c>
      <c r="D1133" s="190" t="s">
        <v>890</v>
      </c>
      <c r="E1133" s="132">
        <v>150</v>
      </c>
      <c r="F1133" s="330" t="s">
        <v>328</v>
      </c>
      <c r="G1133" s="313"/>
      <c r="H1133" s="313"/>
      <c r="J1133"/>
      <c r="K1133"/>
      <c r="L1133"/>
      <c r="M1133"/>
      <c r="N1133"/>
      <c r="O1133"/>
    </row>
    <row r="1134" spans="1:15" ht="46.5" x14ac:dyDescent="0.2">
      <c r="A1134" s="51">
        <f t="shared" si="98"/>
        <v>4</v>
      </c>
      <c r="B1134" s="125" t="s">
        <v>1261</v>
      </c>
      <c r="C1134" s="128" t="s">
        <v>462</v>
      </c>
      <c r="D1134" s="66" t="s">
        <v>861</v>
      </c>
      <c r="E1134" s="132">
        <v>120</v>
      </c>
      <c r="F1134" s="231" t="s">
        <v>2</v>
      </c>
    </row>
    <row r="1135" spans="1:15" ht="72.75" customHeight="1" x14ac:dyDescent="0.2">
      <c r="A1135" s="51">
        <f t="shared" si="98"/>
        <v>5</v>
      </c>
      <c r="B1135" s="590" t="s">
        <v>1430</v>
      </c>
      <c r="C1135" s="189" t="s">
        <v>462</v>
      </c>
      <c r="D1135" s="66" t="s">
        <v>494</v>
      </c>
      <c r="E1135" s="648">
        <v>120</v>
      </c>
      <c r="F1135" s="203" t="s">
        <v>506</v>
      </c>
    </row>
    <row r="1136" spans="1:15" ht="46.5" x14ac:dyDescent="0.2">
      <c r="A1136" s="51">
        <f t="shared" si="98"/>
        <v>6</v>
      </c>
      <c r="B1136" s="125" t="s">
        <v>1262</v>
      </c>
      <c r="C1136" s="128" t="s">
        <v>464</v>
      </c>
      <c r="D1136" s="66" t="s">
        <v>861</v>
      </c>
      <c r="E1136" s="132">
        <v>150</v>
      </c>
      <c r="F1136" s="1163" t="s">
        <v>2</v>
      </c>
    </row>
    <row r="1137" spans="1:15" ht="75" x14ac:dyDescent="0.2">
      <c r="A1137" s="51">
        <f t="shared" si="98"/>
        <v>7</v>
      </c>
      <c r="B1137" s="408" t="s">
        <v>1263</v>
      </c>
      <c r="C1137" s="178" t="s">
        <v>469</v>
      </c>
      <c r="D1137" s="190" t="s">
        <v>890</v>
      </c>
      <c r="E1137" s="181">
        <v>120</v>
      </c>
      <c r="F1137" s="905"/>
    </row>
    <row r="1138" spans="1:15" ht="75" x14ac:dyDescent="0.2">
      <c r="A1138" s="51">
        <f t="shared" si="98"/>
        <v>8</v>
      </c>
      <c r="B1138" s="70" t="s">
        <v>390</v>
      </c>
      <c r="C1138" s="67" t="s">
        <v>471</v>
      </c>
      <c r="D1138" s="190" t="s">
        <v>890</v>
      </c>
      <c r="E1138" s="71">
        <v>120</v>
      </c>
      <c r="F1138" s="182" t="s">
        <v>328</v>
      </c>
    </row>
    <row r="1139" spans="1:15" ht="60.75" x14ac:dyDescent="0.2">
      <c r="A1139" s="51">
        <f t="shared" si="98"/>
        <v>9</v>
      </c>
      <c r="B1139" s="652" t="s">
        <v>509</v>
      </c>
      <c r="C1139" s="94" t="s">
        <v>473</v>
      </c>
      <c r="D1139" s="593" t="s">
        <v>1707</v>
      </c>
      <c r="E1139" s="648">
        <v>80</v>
      </c>
      <c r="F1139" s="203" t="s">
        <v>506</v>
      </c>
    </row>
    <row r="1140" spans="1:15" ht="42" customHeight="1" x14ac:dyDescent="0.2">
      <c r="A1140" s="1139" t="s">
        <v>1564</v>
      </c>
      <c r="B1140" s="1140"/>
      <c r="C1140" s="1140"/>
      <c r="D1140" s="1141"/>
      <c r="E1140" s="398">
        <f>SUM(E1141:E1141)</f>
        <v>300</v>
      </c>
      <c r="F1140" s="163"/>
    </row>
    <row r="1141" spans="1:15" s="123" customFormat="1" ht="60.75" x14ac:dyDescent="0.2">
      <c r="A1141" s="184">
        <v>1</v>
      </c>
      <c r="B1141" s="211" t="s">
        <v>754</v>
      </c>
      <c r="C1141" s="94" t="s">
        <v>1522</v>
      </c>
      <c r="D1141" s="66" t="s">
        <v>1523</v>
      </c>
      <c r="E1141" s="132">
        <v>300</v>
      </c>
      <c r="F1141" s="322" t="s">
        <v>328</v>
      </c>
      <c r="G1141" s="313"/>
      <c r="H1141" s="313"/>
      <c r="I1141" s="9"/>
    </row>
    <row r="1142" spans="1:15" ht="42" customHeight="1" x14ac:dyDescent="0.2">
      <c r="A1142" s="883" t="s">
        <v>1565</v>
      </c>
      <c r="B1142" s="884"/>
      <c r="C1142" s="884"/>
      <c r="D1142" s="885"/>
      <c r="E1142" s="345">
        <f>SUM(E1143:E1152)</f>
        <v>1020</v>
      </c>
      <c r="F1142" s="162"/>
    </row>
    <row r="1143" spans="1:15" s="9" customFormat="1" ht="46.5" x14ac:dyDescent="0.2">
      <c r="A1143" s="51">
        <v>1</v>
      </c>
      <c r="B1143" s="135" t="s">
        <v>1197</v>
      </c>
      <c r="C1143" s="128" t="s">
        <v>1198</v>
      </c>
      <c r="D1143" s="189" t="s">
        <v>378</v>
      </c>
      <c r="E1143" s="127">
        <v>70</v>
      </c>
      <c r="F1143" s="1142" t="s">
        <v>534</v>
      </c>
      <c r="G1143" s="313"/>
      <c r="H1143" s="313"/>
      <c r="J1143"/>
      <c r="K1143"/>
      <c r="L1143"/>
      <c r="M1143"/>
      <c r="N1143"/>
      <c r="O1143"/>
    </row>
    <row r="1144" spans="1:15" s="9" customFormat="1" ht="40.5" x14ac:dyDescent="0.2">
      <c r="A1144" s="51">
        <f t="shared" ref="A1144:A1152" si="99">A1143+1</f>
        <v>2</v>
      </c>
      <c r="B1144" s="125" t="s">
        <v>952</v>
      </c>
      <c r="C1144" s="128" t="s">
        <v>1199</v>
      </c>
      <c r="D1144" s="189" t="s">
        <v>378</v>
      </c>
      <c r="E1144" s="127">
        <v>100</v>
      </c>
      <c r="F1144" s="895"/>
      <c r="G1144" s="313"/>
      <c r="H1144" s="313"/>
      <c r="J1144"/>
      <c r="K1144"/>
      <c r="L1144"/>
      <c r="M1144"/>
      <c r="N1144"/>
      <c r="O1144"/>
    </row>
    <row r="1145" spans="1:15" s="9" customFormat="1" ht="40.5" x14ac:dyDescent="0.2">
      <c r="A1145" s="51">
        <f t="shared" si="99"/>
        <v>3</v>
      </c>
      <c r="B1145" s="125" t="s">
        <v>953</v>
      </c>
      <c r="C1145" s="128" t="s">
        <v>1200</v>
      </c>
      <c r="D1145" s="189" t="s">
        <v>378</v>
      </c>
      <c r="E1145" s="127">
        <v>100</v>
      </c>
      <c r="F1145" s="905"/>
      <c r="G1145" s="313"/>
      <c r="H1145" s="313"/>
      <c r="J1145"/>
      <c r="K1145"/>
      <c r="L1145"/>
      <c r="M1145"/>
      <c r="N1145"/>
      <c r="O1145"/>
    </row>
    <row r="1146" spans="1:15" s="9" customFormat="1" ht="46.5" x14ac:dyDescent="0.2">
      <c r="A1146" s="51">
        <f t="shared" si="99"/>
        <v>4</v>
      </c>
      <c r="B1146" s="125" t="s">
        <v>954</v>
      </c>
      <c r="C1146" s="128" t="s">
        <v>1201</v>
      </c>
      <c r="D1146" s="189" t="s">
        <v>640</v>
      </c>
      <c r="E1146" s="127">
        <v>200</v>
      </c>
      <c r="F1146" s="182" t="s">
        <v>2</v>
      </c>
      <c r="G1146" s="313"/>
      <c r="H1146" s="313"/>
      <c r="J1146"/>
      <c r="K1146"/>
      <c r="L1146"/>
      <c r="M1146"/>
      <c r="N1146"/>
      <c r="O1146"/>
    </row>
    <row r="1147" spans="1:15" s="9" customFormat="1" ht="60.75" x14ac:dyDescent="0.2">
      <c r="A1147" s="51">
        <f t="shared" si="99"/>
        <v>5</v>
      </c>
      <c r="B1147" s="501" t="s">
        <v>688</v>
      </c>
      <c r="C1147" s="178" t="s">
        <v>689</v>
      </c>
      <c r="D1147" s="502" t="s">
        <v>524</v>
      </c>
      <c r="E1147" s="180">
        <v>100</v>
      </c>
      <c r="F1147" s="191" t="s">
        <v>2</v>
      </c>
      <c r="G1147" s="313"/>
      <c r="H1147" s="313"/>
      <c r="J1147"/>
      <c r="K1147"/>
      <c r="L1147"/>
      <c r="M1147"/>
      <c r="N1147"/>
      <c r="O1147"/>
    </row>
    <row r="1148" spans="1:15" s="9" customFormat="1" ht="46.5" x14ac:dyDescent="0.2">
      <c r="A1148" s="51">
        <f t="shared" si="99"/>
        <v>6</v>
      </c>
      <c r="B1148" s="337" t="s">
        <v>955</v>
      </c>
      <c r="C1148" s="133" t="s">
        <v>1202</v>
      </c>
      <c r="D1148" s="189" t="s">
        <v>378</v>
      </c>
      <c r="E1148" s="127">
        <v>100</v>
      </c>
      <c r="F1148" s="896" t="s">
        <v>328</v>
      </c>
      <c r="G1148" s="313"/>
      <c r="H1148" s="313"/>
      <c r="J1148"/>
      <c r="K1148"/>
      <c r="L1148"/>
      <c r="M1148"/>
      <c r="N1148"/>
      <c r="O1148"/>
    </row>
    <row r="1149" spans="1:15" s="9" customFormat="1" ht="46.5" x14ac:dyDescent="0.2">
      <c r="A1149" s="51">
        <f t="shared" si="99"/>
        <v>7</v>
      </c>
      <c r="B1149" s="337" t="s">
        <v>956</v>
      </c>
      <c r="C1149" s="128" t="s">
        <v>1105</v>
      </c>
      <c r="D1149" s="189" t="s">
        <v>378</v>
      </c>
      <c r="E1149" s="127">
        <v>100</v>
      </c>
      <c r="F1149" s="864"/>
      <c r="G1149" s="313"/>
      <c r="H1149" s="313"/>
      <c r="J1149"/>
      <c r="K1149"/>
      <c r="L1149"/>
      <c r="M1149"/>
      <c r="N1149"/>
      <c r="O1149"/>
    </row>
    <row r="1150" spans="1:15" s="9" customFormat="1" ht="46.5" x14ac:dyDescent="0.2">
      <c r="A1150" s="51">
        <f t="shared" si="99"/>
        <v>8</v>
      </c>
      <c r="B1150" s="125" t="s">
        <v>957</v>
      </c>
      <c r="C1150" s="128" t="s">
        <v>690</v>
      </c>
      <c r="D1150" s="189" t="s">
        <v>378</v>
      </c>
      <c r="E1150" s="127">
        <v>100</v>
      </c>
      <c r="F1150" s="875"/>
      <c r="G1150" s="313"/>
      <c r="H1150" s="313"/>
      <c r="J1150"/>
      <c r="K1150"/>
      <c r="L1150"/>
      <c r="M1150"/>
      <c r="N1150"/>
      <c r="O1150"/>
    </row>
    <row r="1151" spans="1:15" s="9" customFormat="1" ht="46.5" x14ac:dyDescent="0.2">
      <c r="A1151" s="51">
        <f t="shared" si="99"/>
        <v>9</v>
      </c>
      <c r="B1151" s="187" t="s">
        <v>1577</v>
      </c>
      <c r="C1151" s="178" t="s">
        <v>1203</v>
      </c>
      <c r="D1151" s="189" t="s">
        <v>378</v>
      </c>
      <c r="E1151" s="178">
        <v>100</v>
      </c>
      <c r="F1151" s="196" t="s">
        <v>2</v>
      </c>
      <c r="G1151" s="313"/>
      <c r="H1151" s="313"/>
      <c r="J1151"/>
      <c r="K1151"/>
      <c r="L1151"/>
      <c r="M1151"/>
      <c r="N1151"/>
      <c r="O1151"/>
    </row>
    <row r="1152" spans="1:15" s="9" customFormat="1" ht="60.75" x14ac:dyDescent="0.2">
      <c r="A1152" s="51">
        <f t="shared" si="99"/>
        <v>10</v>
      </c>
      <c r="B1152" s="534" t="s">
        <v>1218</v>
      </c>
      <c r="C1152" s="535" t="s">
        <v>473</v>
      </c>
      <c r="D1152" s="535" t="s">
        <v>420</v>
      </c>
      <c r="E1152" s="536">
        <v>50</v>
      </c>
      <c r="F1152" s="55" t="s">
        <v>423</v>
      </c>
      <c r="G1152" s="313"/>
      <c r="H1152" s="313"/>
      <c r="J1152"/>
      <c r="K1152"/>
      <c r="L1152"/>
      <c r="M1152"/>
      <c r="N1152"/>
      <c r="O1152"/>
    </row>
    <row r="1153" spans="1:15" s="9" customFormat="1" ht="42" customHeight="1" x14ac:dyDescent="0.2">
      <c r="A1153" s="1143" t="s">
        <v>1566</v>
      </c>
      <c r="B1153" s="1144"/>
      <c r="C1153" s="1144"/>
      <c r="D1153" s="1145"/>
      <c r="E1153" s="373">
        <f>SUM(E1154:E1161)</f>
        <v>540</v>
      </c>
      <c r="F1153" s="162"/>
      <c r="G1153" s="313"/>
      <c r="H1153" s="313"/>
      <c r="J1153"/>
      <c r="K1153"/>
      <c r="L1153"/>
      <c r="M1153"/>
      <c r="N1153"/>
      <c r="O1153"/>
    </row>
    <row r="1154" spans="1:15" s="9" customFormat="1" ht="46.5" x14ac:dyDescent="0.2">
      <c r="A1154" s="51">
        <v>1</v>
      </c>
      <c r="B1154" s="125" t="s">
        <v>42</v>
      </c>
      <c r="C1154" s="128" t="s">
        <v>1510</v>
      </c>
      <c r="D1154" s="128" t="s">
        <v>452</v>
      </c>
      <c r="E1154" s="132">
        <v>50</v>
      </c>
      <c r="F1154" s="1109" t="s">
        <v>2</v>
      </c>
      <c r="G1154" s="313"/>
      <c r="H1154" s="313"/>
      <c r="J1154"/>
      <c r="K1154"/>
      <c r="L1154"/>
      <c r="M1154"/>
      <c r="N1154"/>
      <c r="O1154"/>
    </row>
    <row r="1155" spans="1:15" s="9" customFormat="1" ht="46.5" x14ac:dyDescent="0.2">
      <c r="A1155" s="51">
        <f>A1154+1</f>
        <v>2</v>
      </c>
      <c r="B1155" s="391" t="s">
        <v>1515</v>
      </c>
      <c r="C1155" s="318" t="s">
        <v>1514</v>
      </c>
      <c r="D1155" s="128" t="s">
        <v>452</v>
      </c>
      <c r="E1155" s="703">
        <v>20</v>
      </c>
      <c r="F1155" s="857"/>
      <c r="G1155" s="313"/>
      <c r="H1155" s="313"/>
      <c r="J1155"/>
      <c r="K1155"/>
      <c r="L1155"/>
      <c r="M1155"/>
      <c r="N1155"/>
      <c r="O1155"/>
    </row>
    <row r="1156" spans="1:15" s="9" customFormat="1" ht="46.5" x14ac:dyDescent="0.2">
      <c r="A1156" s="51">
        <f t="shared" ref="A1156:A1161" si="100">A1155+1</f>
        <v>3</v>
      </c>
      <c r="B1156" s="391" t="s">
        <v>1512</v>
      </c>
      <c r="C1156" s="188" t="s">
        <v>1513</v>
      </c>
      <c r="D1156" s="128" t="s">
        <v>452</v>
      </c>
      <c r="E1156" s="703">
        <v>20</v>
      </c>
      <c r="F1156" s="857"/>
      <c r="G1156" s="313"/>
      <c r="H1156" s="313"/>
      <c r="J1156"/>
      <c r="K1156"/>
      <c r="L1156"/>
      <c r="M1156"/>
      <c r="N1156"/>
      <c r="O1156"/>
    </row>
    <row r="1157" spans="1:15" s="9" customFormat="1" ht="43.5" customHeight="1" x14ac:dyDescent="0.2">
      <c r="A1157" s="51">
        <f t="shared" si="100"/>
        <v>4</v>
      </c>
      <c r="B1157" s="391" t="s">
        <v>641</v>
      </c>
      <c r="C1157" s="188" t="s">
        <v>1167</v>
      </c>
      <c r="D1157" s="128" t="s">
        <v>751</v>
      </c>
      <c r="E1157" s="132">
        <v>20</v>
      </c>
      <c r="F1157" s="857"/>
      <c r="G1157" s="313"/>
      <c r="H1157" s="313"/>
      <c r="J1157"/>
      <c r="K1157"/>
      <c r="L1157"/>
      <c r="M1157"/>
      <c r="N1157"/>
      <c r="O1157"/>
    </row>
    <row r="1158" spans="1:15" s="9" customFormat="1" ht="43.5" customHeight="1" x14ac:dyDescent="0.2">
      <c r="A1158" s="51">
        <f t="shared" si="100"/>
        <v>5</v>
      </c>
      <c r="B1158" s="391" t="s">
        <v>642</v>
      </c>
      <c r="C1158" s="128" t="s">
        <v>1511</v>
      </c>
      <c r="D1158" s="128" t="s">
        <v>751</v>
      </c>
      <c r="E1158" s="132">
        <v>20</v>
      </c>
      <c r="F1158" s="858"/>
      <c r="G1158" s="313"/>
      <c r="H1158" s="313"/>
      <c r="J1158"/>
      <c r="K1158"/>
      <c r="L1158"/>
      <c r="M1158"/>
      <c r="N1158"/>
      <c r="O1158"/>
    </row>
    <row r="1159" spans="1:15" s="9" customFormat="1" ht="46.5" x14ac:dyDescent="0.2">
      <c r="A1159" s="51">
        <f t="shared" si="100"/>
        <v>6</v>
      </c>
      <c r="B1159" s="391" t="s">
        <v>629</v>
      </c>
      <c r="C1159" s="128" t="s">
        <v>1034</v>
      </c>
      <c r="D1159" s="128" t="s">
        <v>452</v>
      </c>
      <c r="E1159" s="132">
        <v>90</v>
      </c>
      <c r="F1159" s="1109" t="s">
        <v>328</v>
      </c>
      <c r="G1159" s="313"/>
      <c r="H1159" s="313"/>
      <c r="J1159"/>
      <c r="K1159"/>
      <c r="L1159"/>
      <c r="M1159"/>
      <c r="N1159"/>
      <c r="O1159"/>
    </row>
    <row r="1160" spans="1:15" s="9" customFormat="1" ht="46.5" x14ac:dyDescent="0.2">
      <c r="A1160" s="51">
        <f t="shared" si="100"/>
        <v>7</v>
      </c>
      <c r="B1160" s="391" t="s">
        <v>40</v>
      </c>
      <c r="C1160" s="128" t="s">
        <v>1509</v>
      </c>
      <c r="D1160" s="128" t="s">
        <v>452</v>
      </c>
      <c r="E1160" s="132">
        <v>240</v>
      </c>
      <c r="F1160" s="858"/>
      <c r="G1160" s="313"/>
      <c r="H1160" s="313"/>
      <c r="J1160"/>
      <c r="K1160"/>
      <c r="L1160"/>
      <c r="M1160"/>
      <c r="N1160"/>
      <c r="O1160"/>
    </row>
    <row r="1161" spans="1:15" s="9" customFormat="1" ht="60.75" x14ac:dyDescent="0.2">
      <c r="A1161" s="51">
        <f t="shared" si="100"/>
        <v>8</v>
      </c>
      <c r="B1161" s="591" t="s">
        <v>1257</v>
      </c>
      <c r="C1161" s="178" t="s">
        <v>471</v>
      </c>
      <c r="D1161" s="178" t="s">
        <v>420</v>
      </c>
      <c r="E1161" s="181">
        <v>80</v>
      </c>
      <c r="F1161" s="55" t="s">
        <v>423</v>
      </c>
      <c r="G1161" s="313"/>
      <c r="H1161" s="313"/>
      <c r="J1161"/>
      <c r="K1161"/>
      <c r="L1161"/>
      <c r="M1161"/>
      <c r="N1161"/>
      <c r="O1161"/>
    </row>
    <row r="1162" spans="1:15" s="9" customFormat="1" ht="42" customHeight="1" x14ac:dyDescent="0.2">
      <c r="A1162" s="886" t="s">
        <v>1567</v>
      </c>
      <c r="B1162" s="887"/>
      <c r="C1162" s="887"/>
      <c r="D1162" s="888"/>
      <c r="E1162" s="373">
        <f>E1163</f>
        <v>155</v>
      </c>
      <c r="F1162" s="162"/>
      <c r="G1162" s="313"/>
      <c r="H1162" s="313"/>
      <c r="J1162"/>
      <c r="K1162"/>
      <c r="L1162"/>
      <c r="M1162"/>
      <c r="N1162"/>
      <c r="O1162"/>
    </row>
    <row r="1163" spans="1:15" s="9" customFormat="1" ht="61.5" customHeight="1" x14ac:dyDescent="0.2">
      <c r="A1163" s="51">
        <v>1</v>
      </c>
      <c r="B1163" s="125" t="s">
        <v>754</v>
      </c>
      <c r="C1163" s="188" t="s">
        <v>776</v>
      </c>
      <c r="D1163" s="189" t="s">
        <v>583</v>
      </c>
      <c r="E1163" s="132">
        <v>155</v>
      </c>
      <c r="F1163" s="182" t="s">
        <v>328</v>
      </c>
      <c r="G1163" s="313"/>
      <c r="H1163" s="313"/>
      <c r="J1163"/>
      <c r="K1163"/>
      <c r="L1163"/>
      <c r="M1163"/>
      <c r="N1163"/>
      <c r="O1163"/>
    </row>
    <row r="1164" spans="1:15" s="9" customFormat="1" ht="81" customHeight="1" x14ac:dyDescent="0.2">
      <c r="A1164" s="1154" t="s">
        <v>13</v>
      </c>
      <c r="B1164" s="1154"/>
      <c r="C1164" s="1154"/>
      <c r="D1164" s="1154"/>
      <c r="E1164" s="1154"/>
      <c r="F1164" s="1154"/>
      <c r="G1164" s="313"/>
      <c r="H1164" s="313"/>
      <c r="J1164"/>
      <c r="K1164"/>
      <c r="L1164"/>
      <c r="M1164"/>
      <c r="N1164"/>
      <c r="O1164"/>
    </row>
    <row r="1165" spans="1:15" s="9" customFormat="1" ht="26.25" customHeight="1" x14ac:dyDescent="0.2">
      <c r="A1165" s="878" t="s">
        <v>19</v>
      </c>
      <c r="B1165" s="881" t="s">
        <v>0</v>
      </c>
      <c r="C1165" s="882" t="s">
        <v>12</v>
      </c>
      <c r="D1165" s="913" t="s">
        <v>337</v>
      </c>
      <c r="E1165" s="882" t="s">
        <v>83</v>
      </c>
      <c r="F1165" s="907" t="s">
        <v>1</v>
      </c>
      <c r="G1165" s="313"/>
      <c r="H1165" s="313"/>
      <c r="J1165"/>
      <c r="K1165"/>
      <c r="L1165"/>
      <c r="M1165"/>
      <c r="N1165"/>
      <c r="O1165"/>
    </row>
    <row r="1166" spans="1:15" s="9" customFormat="1" ht="50.25" customHeight="1" x14ac:dyDescent="0.2">
      <c r="A1166" s="879"/>
      <c r="B1166" s="881"/>
      <c r="C1166" s="882"/>
      <c r="D1166" s="913"/>
      <c r="E1166" s="882"/>
      <c r="F1166" s="908"/>
      <c r="G1166" s="313"/>
      <c r="H1166" s="313"/>
      <c r="J1166"/>
      <c r="K1166"/>
      <c r="L1166"/>
      <c r="M1166"/>
      <c r="N1166"/>
      <c r="O1166"/>
    </row>
    <row r="1167" spans="1:15" s="9" customFormat="1" ht="79.5" customHeight="1" x14ac:dyDescent="0.2">
      <c r="A1167" s="880"/>
      <c r="B1167" s="881"/>
      <c r="C1167" s="882"/>
      <c r="D1167" s="913"/>
      <c r="E1167" s="882"/>
      <c r="F1167" s="909"/>
      <c r="G1167" s="313"/>
      <c r="H1167" s="313"/>
      <c r="J1167"/>
      <c r="K1167"/>
      <c r="L1167"/>
      <c r="M1167"/>
      <c r="N1167"/>
      <c r="O1167"/>
    </row>
    <row r="1168" spans="1:15" s="9" customFormat="1" x14ac:dyDescent="0.2">
      <c r="A1168" s="59">
        <v>1</v>
      </c>
      <c r="B1168" s="11" t="s">
        <v>20</v>
      </c>
      <c r="C1168" s="19">
        <v>3</v>
      </c>
      <c r="D1168" s="19">
        <v>4</v>
      </c>
      <c r="E1168" s="19">
        <v>5</v>
      </c>
      <c r="F1168" s="300">
        <v>16</v>
      </c>
      <c r="G1168" s="313"/>
      <c r="H1168" s="313"/>
      <c r="J1168"/>
      <c r="K1168"/>
      <c r="L1168"/>
      <c r="M1168"/>
      <c r="N1168"/>
      <c r="O1168"/>
    </row>
    <row r="1169" spans="1:15" s="9" customFormat="1" ht="69.75" customHeight="1" x14ac:dyDescent="0.2">
      <c r="A1169" s="184">
        <v>1</v>
      </c>
      <c r="B1169" s="476" t="s">
        <v>1016</v>
      </c>
      <c r="C1169" s="180" t="s">
        <v>1168</v>
      </c>
      <c r="D1169" s="78" t="s">
        <v>453</v>
      </c>
      <c r="E1169" s="385">
        <v>300</v>
      </c>
      <c r="F1169" s="1155" t="s">
        <v>835</v>
      </c>
      <c r="G1169" s="313"/>
      <c r="H1169" s="313"/>
      <c r="J1169"/>
      <c r="K1169"/>
      <c r="L1169"/>
      <c r="M1169"/>
      <c r="N1169"/>
      <c r="O1169"/>
    </row>
    <row r="1170" spans="1:15" s="9" customFormat="1" ht="45" customHeight="1" x14ac:dyDescent="0.2">
      <c r="A1170" s="184">
        <f>A1169+1</f>
        <v>2</v>
      </c>
      <c r="B1170" s="383" t="s">
        <v>1061</v>
      </c>
      <c r="C1170" s="384" t="s">
        <v>1491</v>
      </c>
      <c r="D1170" s="121" t="s">
        <v>692</v>
      </c>
      <c r="E1170" s="385">
        <v>250</v>
      </c>
      <c r="F1170" s="1155"/>
      <c r="G1170" s="313"/>
      <c r="H1170" s="313"/>
      <c r="J1170"/>
      <c r="K1170"/>
      <c r="L1170"/>
      <c r="M1170"/>
      <c r="N1170"/>
      <c r="O1170"/>
    </row>
    <row r="1171" spans="1:15" s="9" customFormat="1" ht="45" customHeight="1" x14ac:dyDescent="0.2">
      <c r="A1171" s="184">
        <f>A1170+1</f>
        <v>3</v>
      </c>
      <c r="B1171" s="386" t="s">
        <v>664</v>
      </c>
      <c r="C1171" s="215" t="s">
        <v>1042</v>
      </c>
      <c r="D1171" s="158" t="s">
        <v>665</v>
      </c>
      <c r="E1171" s="181">
        <v>600</v>
      </c>
      <c r="F1171" s="1155"/>
      <c r="G1171" s="313"/>
      <c r="H1171" s="313"/>
      <c r="J1171"/>
      <c r="K1171"/>
      <c r="L1171"/>
      <c r="M1171"/>
      <c r="N1171"/>
      <c r="O1171"/>
    </row>
    <row r="1172" spans="1:15" s="9" customFormat="1" ht="76.5" customHeight="1" x14ac:dyDescent="0.2">
      <c r="A1172" s="184">
        <f>A1171+1</f>
        <v>4</v>
      </c>
      <c r="B1172" s="211" t="s">
        <v>996</v>
      </c>
      <c r="C1172" s="504" t="s">
        <v>686</v>
      </c>
      <c r="D1172" s="504" t="s">
        <v>718</v>
      </c>
      <c r="E1172" s="504">
        <v>300</v>
      </c>
      <c r="F1172" s="1155"/>
      <c r="G1172" s="313"/>
      <c r="H1172" s="313"/>
      <c r="J1172"/>
      <c r="K1172"/>
      <c r="L1172"/>
      <c r="M1172"/>
      <c r="N1172"/>
      <c r="O1172"/>
    </row>
    <row r="1173" spans="1:15" ht="30.75" x14ac:dyDescent="0.45">
      <c r="A1173" s="157"/>
      <c r="B1173" s="1156"/>
      <c r="C1173" s="1156"/>
      <c r="D1173" s="1156"/>
      <c r="E1173" s="1156"/>
      <c r="F1173" s="47"/>
    </row>
    <row r="1174" spans="1:15" s="23" customFormat="1" ht="30" x14ac:dyDescent="0.3">
      <c r="A1174" s="15"/>
      <c r="B1174" s="15"/>
      <c r="C1174" s="15"/>
      <c r="D1174" s="114"/>
      <c r="E1174" s="390"/>
      <c r="F1174" s="47"/>
      <c r="G1174" s="314"/>
      <c r="H1174" s="314"/>
      <c r="I1174" s="280"/>
    </row>
    <row r="1175" spans="1:15" s="313" customFormat="1" x14ac:dyDescent="0.35">
      <c r="A1175" s="50"/>
      <c r="B1175"/>
      <c r="C1175" s="123"/>
      <c r="D1175" s="123"/>
      <c r="E1175"/>
      <c r="F1175" s="47"/>
      <c r="I1175" s="9"/>
      <c r="J1175"/>
      <c r="K1175"/>
      <c r="L1175"/>
      <c r="M1175"/>
      <c r="N1175"/>
      <c r="O1175"/>
    </row>
    <row r="1176" spans="1:15" s="313" customFormat="1" x14ac:dyDescent="0.35">
      <c r="A1176" s="50"/>
      <c r="B1176"/>
      <c r="C1176" s="123"/>
      <c r="D1176" s="123"/>
      <c r="E1176"/>
      <c r="F1176" s="47"/>
      <c r="I1176" s="9"/>
      <c r="J1176"/>
      <c r="K1176"/>
      <c r="L1176"/>
      <c r="M1176"/>
      <c r="N1176"/>
      <c r="O1176"/>
    </row>
    <row r="1177" spans="1:15" s="313" customFormat="1" x14ac:dyDescent="0.35">
      <c r="A1177" s="50"/>
      <c r="B1177"/>
      <c r="C1177" s="123"/>
      <c r="D1177" s="123"/>
      <c r="E1177"/>
      <c r="F1177" s="47"/>
      <c r="I1177" s="9"/>
      <c r="J1177"/>
      <c r="K1177"/>
      <c r="L1177"/>
      <c r="M1177"/>
      <c r="N1177"/>
      <c r="O1177"/>
    </row>
    <row r="1178" spans="1:15" s="313" customFormat="1" x14ac:dyDescent="0.35">
      <c r="A1178" s="50"/>
      <c r="B1178"/>
      <c r="C1178" s="123"/>
      <c r="D1178" s="123"/>
      <c r="E1178"/>
      <c r="F1178" s="47"/>
      <c r="I1178" s="9"/>
      <c r="J1178"/>
      <c r="K1178"/>
      <c r="L1178"/>
      <c r="M1178"/>
      <c r="N1178"/>
      <c r="O1178"/>
    </row>
    <row r="1179" spans="1:15" s="313" customFormat="1" x14ac:dyDescent="0.35">
      <c r="A1179" s="50"/>
      <c r="B1179"/>
      <c r="C1179" s="123"/>
      <c r="D1179" s="123"/>
      <c r="E1179"/>
      <c r="F1179" s="47"/>
      <c r="I1179" s="9"/>
      <c r="J1179"/>
      <c r="K1179"/>
      <c r="L1179"/>
      <c r="M1179"/>
      <c r="N1179"/>
      <c r="O1179"/>
    </row>
    <row r="1180" spans="1:15" s="313" customFormat="1" x14ac:dyDescent="0.35">
      <c r="A1180" s="50"/>
      <c r="B1180"/>
      <c r="C1180" s="123"/>
      <c r="D1180" s="123"/>
      <c r="E1180"/>
      <c r="F1180" s="47"/>
      <c r="I1180" s="9"/>
      <c r="J1180"/>
      <c r="K1180"/>
      <c r="L1180"/>
      <c r="M1180"/>
      <c r="N1180"/>
      <c r="O1180"/>
    </row>
    <row r="1181" spans="1:15" s="313" customFormat="1" x14ac:dyDescent="0.35">
      <c r="A1181" s="50"/>
      <c r="B1181"/>
      <c r="C1181" s="123"/>
      <c r="D1181" s="123"/>
      <c r="E1181"/>
      <c r="F1181" s="47"/>
      <c r="I1181" s="9"/>
      <c r="J1181"/>
      <c r="K1181"/>
      <c r="L1181"/>
      <c r="M1181"/>
      <c r="N1181"/>
      <c r="O1181"/>
    </row>
    <row r="1182" spans="1:15" s="313" customFormat="1" x14ac:dyDescent="0.35">
      <c r="A1182" s="50"/>
      <c r="B1182"/>
      <c r="C1182" s="123"/>
      <c r="D1182" s="123"/>
      <c r="E1182"/>
      <c r="F1182" s="47"/>
      <c r="I1182" s="9"/>
      <c r="J1182"/>
      <c r="K1182"/>
      <c r="L1182"/>
      <c r="M1182"/>
      <c r="N1182"/>
      <c r="O1182"/>
    </row>
    <row r="1183" spans="1:15" s="313" customFormat="1" x14ac:dyDescent="0.35">
      <c r="A1183" s="50"/>
      <c r="B1183"/>
      <c r="C1183" s="123"/>
      <c r="D1183" s="123"/>
      <c r="E1183"/>
      <c r="F1183" s="47"/>
      <c r="I1183" s="9"/>
      <c r="J1183"/>
      <c r="K1183"/>
      <c r="L1183"/>
      <c r="M1183"/>
      <c r="N1183"/>
      <c r="O1183"/>
    </row>
    <row r="1184" spans="1:15" s="313" customFormat="1" x14ac:dyDescent="0.35">
      <c r="A1184" s="50"/>
      <c r="B1184"/>
      <c r="C1184" s="123"/>
      <c r="D1184" s="123"/>
      <c r="E1184"/>
      <c r="F1184" s="47"/>
      <c r="I1184" s="9"/>
      <c r="J1184"/>
      <c r="K1184"/>
      <c r="L1184"/>
      <c r="M1184"/>
      <c r="N1184"/>
      <c r="O1184"/>
    </row>
    <row r="1185" spans="1:15" s="313" customFormat="1" x14ac:dyDescent="0.35">
      <c r="A1185" s="50"/>
      <c r="B1185"/>
      <c r="C1185" s="123"/>
      <c r="D1185" s="123"/>
      <c r="E1185"/>
      <c r="F1185" s="47"/>
      <c r="I1185" s="9"/>
      <c r="J1185"/>
      <c r="K1185"/>
      <c r="L1185"/>
      <c r="M1185"/>
      <c r="N1185"/>
      <c r="O1185"/>
    </row>
    <row r="1186" spans="1:15" s="313" customFormat="1" x14ac:dyDescent="0.35">
      <c r="A1186" s="50"/>
      <c r="B1186"/>
      <c r="C1186" s="123"/>
      <c r="D1186" s="123"/>
      <c r="E1186"/>
      <c r="F1186" s="47"/>
      <c r="I1186" s="9"/>
      <c r="J1186"/>
      <c r="K1186"/>
      <c r="L1186"/>
      <c r="M1186"/>
      <c r="N1186"/>
      <c r="O1186"/>
    </row>
    <row r="1187" spans="1:15" s="313" customFormat="1" x14ac:dyDescent="0.35">
      <c r="A1187" s="50"/>
      <c r="B1187"/>
      <c r="C1187" s="123"/>
      <c r="D1187" s="123"/>
      <c r="E1187"/>
      <c r="F1187" s="47"/>
      <c r="I1187" s="9"/>
      <c r="J1187"/>
      <c r="K1187"/>
      <c r="L1187"/>
      <c r="M1187"/>
      <c r="N1187"/>
      <c r="O1187"/>
    </row>
    <row r="1188" spans="1:15" s="313" customFormat="1" x14ac:dyDescent="0.35">
      <c r="A1188" s="50"/>
      <c r="B1188"/>
      <c r="C1188" s="123"/>
      <c r="D1188" s="123"/>
      <c r="E1188"/>
      <c r="F1188" s="47"/>
      <c r="I1188" s="9"/>
      <c r="J1188"/>
      <c r="K1188"/>
      <c r="L1188"/>
      <c r="M1188"/>
      <c r="N1188"/>
      <c r="O1188"/>
    </row>
    <row r="1189" spans="1:15" s="313" customFormat="1" x14ac:dyDescent="0.35">
      <c r="A1189" s="50"/>
      <c r="B1189"/>
      <c r="C1189" s="123"/>
      <c r="D1189" s="123"/>
      <c r="E1189"/>
      <c r="F1189" s="47"/>
      <c r="I1189" s="9"/>
      <c r="J1189"/>
      <c r="K1189"/>
      <c r="L1189"/>
      <c r="M1189"/>
      <c r="N1189"/>
      <c r="O1189"/>
    </row>
    <row r="1190" spans="1:15" s="313" customFormat="1" x14ac:dyDescent="0.35">
      <c r="A1190" s="50"/>
      <c r="B1190"/>
      <c r="C1190" s="123"/>
      <c r="D1190" s="123"/>
      <c r="E1190"/>
      <c r="F1190" s="47"/>
      <c r="I1190" s="9"/>
      <c r="J1190"/>
      <c r="K1190"/>
      <c r="L1190"/>
      <c r="M1190"/>
      <c r="N1190"/>
      <c r="O1190"/>
    </row>
    <row r="1191" spans="1:15" s="313" customFormat="1" x14ac:dyDescent="0.35">
      <c r="A1191" s="50"/>
      <c r="B1191"/>
      <c r="C1191" s="123"/>
      <c r="D1191" s="123"/>
      <c r="E1191"/>
      <c r="F1191" s="47"/>
      <c r="I1191" s="9"/>
      <c r="J1191"/>
      <c r="K1191"/>
      <c r="L1191"/>
      <c r="M1191"/>
      <c r="N1191"/>
      <c r="O1191"/>
    </row>
    <row r="1192" spans="1:15" s="313" customFormat="1" x14ac:dyDescent="0.35">
      <c r="A1192" s="50"/>
      <c r="B1192"/>
      <c r="C1192" s="123"/>
      <c r="D1192" s="123"/>
      <c r="E1192"/>
      <c r="F1192" s="47"/>
      <c r="I1192" s="9"/>
      <c r="J1192"/>
      <c r="K1192"/>
      <c r="L1192"/>
      <c r="M1192"/>
      <c r="N1192"/>
      <c r="O1192"/>
    </row>
    <row r="1193" spans="1:15" s="313" customFormat="1" x14ac:dyDescent="0.35">
      <c r="A1193" s="50"/>
      <c r="B1193"/>
      <c r="C1193" s="123"/>
      <c r="D1193" s="123"/>
      <c r="E1193"/>
      <c r="F1193" s="47"/>
      <c r="I1193" s="9"/>
      <c r="J1193"/>
      <c r="K1193"/>
      <c r="L1193"/>
      <c r="M1193"/>
      <c r="N1193"/>
      <c r="O1193"/>
    </row>
    <row r="1194" spans="1:15" s="313" customFormat="1" x14ac:dyDescent="0.35">
      <c r="A1194" s="50"/>
      <c r="B1194"/>
      <c r="C1194" s="123"/>
      <c r="D1194" s="123"/>
      <c r="E1194"/>
      <c r="F1194" s="47"/>
      <c r="I1194" s="9"/>
      <c r="J1194"/>
      <c r="K1194"/>
      <c r="L1194"/>
      <c r="M1194"/>
      <c r="N1194"/>
      <c r="O1194"/>
    </row>
    <row r="1195" spans="1:15" s="313" customFormat="1" x14ac:dyDescent="0.35">
      <c r="A1195" s="50"/>
      <c r="B1195"/>
      <c r="C1195" s="123"/>
      <c r="D1195" s="123"/>
      <c r="E1195"/>
      <c r="F1195" s="47"/>
      <c r="I1195" s="9"/>
      <c r="J1195"/>
      <c r="K1195"/>
      <c r="L1195"/>
      <c r="M1195"/>
      <c r="N1195"/>
      <c r="O1195"/>
    </row>
    <row r="1196" spans="1:15" s="313" customFormat="1" x14ac:dyDescent="0.35">
      <c r="A1196" s="50"/>
      <c r="B1196"/>
      <c r="C1196" s="123"/>
      <c r="D1196" s="123"/>
      <c r="E1196"/>
      <c r="F1196" s="47"/>
      <c r="I1196" s="9"/>
      <c r="J1196"/>
      <c r="K1196"/>
      <c r="L1196"/>
      <c r="M1196"/>
      <c r="N1196"/>
      <c r="O1196"/>
    </row>
    <row r="1197" spans="1:15" s="313" customFormat="1" x14ac:dyDescent="0.35">
      <c r="A1197" s="50"/>
      <c r="B1197"/>
      <c r="C1197" s="123"/>
      <c r="D1197" s="123"/>
      <c r="E1197"/>
      <c r="F1197" s="47"/>
      <c r="I1197" s="9"/>
      <c r="J1197"/>
      <c r="K1197"/>
      <c r="L1197"/>
      <c r="M1197"/>
      <c r="N1197"/>
      <c r="O1197"/>
    </row>
    <row r="1198" spans="1:15" s="313" customFormat="1" x14ac:dyDescent="0.35">
      <c r="A1198" s="50"/>
      <c r="B1198"/>
      <c r="C1198" s="123"/>
      <c r="D1198" s="123"/>
      <c r="E1198"/>
      <c r="F1198" s="47"/>
      <c r="I1198" s="9"/>
      <c r="J1198"/>
      <c r="K1198"/>
      <c r="L1198"/>
      <c r="M1198"/>
      <c r="N1198"/>
      <c r="O1198"/>
    </row>
    <row r="1199" spans="1:15" s="313" customFormat="1" x14ac:dyDescent="0.35">
      <c r="A1199" s="50"/>
      <c r="B1199"/>
      <c r="C1199" s="123"/>
      <c r="D1199" s="123"/>
      <c r="E1199"/>
      <c r="F1199" s="47"/>
      <c r="I1199" s="9"/>
      <c r="J1199"/>
      <c r="K1199"/>
      <c r="L1199"/>
      <c r="M1199"/>
      <c r="N1199"/>
      <c r="O1199"/>
    </row>
    <row r="1200" spans="1:15" s="313" customFormat="1" x14ac:dyDescent="0.35">
      <c r="A1200" s="50"/>
      <c r="B1200"/>
      <c r="C1200" s="123"/>
      <c r="D1200" s="123"/>
      <c r="E1200"/>
      <c r="F1200" s="47"/>
      <c r="I1200" s="9"/>
      <c r="J1200"/>
      <c r="K1200"/>
      <c r="L1200"/>
      <c r="M1200"/>
      <c r="N1200"/>
      <c r="O1200"/>
    </row>
    <row r="1201" spans="1:15" s="313" customFormat="1" x14ac:dyDescent="0.35">
      <c r="A1201" s="50"/>
      <c r="B1201"/>
      <c r="C1201" s="123"/>
      <c r="D1201" s="123"/>
      <c r="E1201"/>
      <c r="F1201" s="47"/>
      <c r="I1201" s="9"/>
      <c r="J1201"/>
      <c r="K1201"/>
      <c r="L1201"/>
      <c r="M1201"/>
      <c r="N1201"/>
      <c r="O1201"/>
    </row>
    <row r="1202" spans="1:15" s="313" customFormat="1" x14ac:dyDescent="0.35">
      <c r="A1202" s="50"/>
      <c r="B1202"/>
      <c r="C1202" s="123"/>
      <c r="D1202" s="123"/>
      <c r="E1202"/>
      <c r="F1202" s="47"/>
      <c r="I1202" s="9"/>
      <c r="J1202"/>
      <c r="K1202"/>
      <c r="L1202"/>
      <c r="M1202"/>
      <c r="N1202"/>
      <c r="O1202"/>
    </row>
    <row r="1203" spans="1:15" s="313" customFormat="1" x14ac:dyDescent="0.35">
      <c r="A1203" s="50"/>
      <c r="B1203"/>
      <c r="C1203" s="123"/>
      <c r="D1203" s="123"/>
      <c r="E1203"/>
      <c r="F1203" s="47"/>
      <c r="I1203" s="9"/>
      <c r="J1203"/>
      <c r="K1203"/>
      <c r="L1203"/>
      <c r="M1203"/>
      <c r="N1203"/>
      <c r="O1203"/>
    </row>
    <row r="1204" spans="1:15" s="313" customFormat="1" x14ac:dyDescent="0.35">
      <c r="A1204" s="50"/>
      <c r="B1204"/>
      <c r="C1204" s="123"/>
      <c r="D1204" s="123"/>
      <c r="E1204"/>
      <c r="F1204" s="47"/>
      <c r="I1204" s="9"/>
      <c r="J1204"/>
      <c r="K1204"/>
      <c r="L1204"/>
      <c r="M1204"/>
      <c r="N1204"/>
      <c r="O1204"/>
    </row>
    <row r="1205" spans="1:15" s="313" customFormat="1" x14ac:dyDescent="0.35">
      <c r="A1205" s="50"/>
      <c r="B1205"/>
      <c r="C1205" s="123"/>
      <c r="D1205" s="123"/>
      <c r="E1205"/>
      <c r="F1205" s="47"/>
      <c r="I1205" s="9"/>
      <c r="J1205"/>
      <c r="K1205"/>
      <c r="L1205"/>
      <c r="M1205"/>
      <c r="N1205"/>
      <c r="O1205"/>
    </row>
    <row r="1206" spans="1:15" s="313" customFormat="1" x14ac:dyDescent="0.35">
      <c r="A1206" s="50"/>
      <c r="B1206"/>
      <c r="C1206" s="123"/>
      <c r="D1206" s="123"/>
      <c r="E1206"/>
      <c r="F1206" s="47"/>
      <c r="I1206" s="9"/>
      <c r="J1206"/>
      <c r="K1206"/>
      <c r="L1206"/>
      <c r="M1206"/>
      <c r="N1206"/>
      <c r="O1206"/>
    </row>
    <row r="1207" spans="1:15" s="313" customFormat="1" x14ac:dyDescent="0.35">
      <c r="A1207" s="50"/>
      <c r="B1207"/>
      <c r="C1207" s="123"/>
      <c r="D1207" s="123"/>
      <c r="E1207"/>
      <c r="F1207" s="47"/>
      <c r="I1207" s="9"/>
      <c r="J1207"/>
      <c r="K1207"/>
      <c r="L1207"/>
      <c r="M1207"/>
      <c r="N1207"/>
      <c r="O1207"/>
    </row>
    <row r="1208" spans="1:15" s="313" customFormat="1" x14ac:dyDescent="0.35">
      <c r="A1208" s="50"/>
      <c r="B1208"/>
      <c r="C1208" s="123"/>
      <c r="D1208" s="123"/>
      <c r="E1208"/>
      <c r="F1208" s="47"/>
      <c r="I1208" s="9"/>
      <c r="J1208"/>
      <c r="K1208"/>
      <c r="L1208"/>
      <c r="M1208"/>
      <c r="N1208"/>
      <c r="O1208"/>
    </row>
    <row r="1209" spans="1:15" s="313" customFormat="1" x14ac:dyDescent="0.35">
      <c r="A1209" s="50"/>
      <c r="B1209"/>
      <c r="C1209" s="123"/>
      <c r="D1209" s="123"/>
      <c r="E1209"/>
      <c r="F1209" s="47"/>
      <c r="I1209" s="9"/>
      <c r="J1209"/>
      <c r="K1209"/>
      <c r="L1209"/>
      <c r="M1209"/>
      <c r="N1209"/>
      <c r="O1209"/>
    </row>
    <row r="1210" spans="1:15" s="313" customFormat="1" x14ac:dyDescent="0.35">
      <c r="A1210" s="50"/>
      <c r="B1210"/>
      <c r="C1210" s="123"/>
      <c r="D1210" s="123"/>
      <c r="E1210"/>
      <c r="F1210" s="47"/>
      <c r="I1210" s="9"/>
      <c r="J1210"/>
      <c r="K1210"/>
      <c r="L1210"/>
      <c r="M1210"/>
      <c r="N1210"/>
      <c r="O1210"/>
    </row>
    <row r="1211" spans="1:15" s="313" customFormat="1" x14ac:dyDescent="0.35">
      <c r="A1211" s="50"/>
      <c r="B1211"/>
      <c r="C1211" s="123"/>
      <c r="D1211" s="123"/>
      <c r="E1211"/>
      <c r="F1211" s="47"/>
      <c r="I1211" s="9"/>
      <c r="J1211"/>
      <c r="K1211"/>
      <c r="L1211"/>
      <c r="M1211"/>
      <c r="N1211"/>
      <c r="O1211"/>
    </row>
    <row r="1212" spans="1:15" s="313" customFormat="1" x14ac:dyDescent="0.35">
      <c r="A1212" s="50"/>
      <c r="B1212"/>
      <c r="C1212" s="123"/>
      <c r="D1212" s="123"/>
      <c r="E1212"/>
      <c r="F1212" s="47"/>
      <c r="I1212" s="9"/>
      <c r="J1212"/>
      <c r="K1212"/>
      <c r="L1212"/>
      <c r="M1212"/>
      <c r="N1212"/>
      <c r="O1212"/>
    </row>
    <row r="1213" spans="1:15" s="313" customFormat="1" x14ac:dyDescent="0.35">
      <c r="A1213" s="50"/>
      <c r="B1213"/>
      <c r="C1213" s="123"/>
      <c r="D1213" s="123"/>
      <c r="E1213"/>
      <c r="F1213" s="47"/>
      <c r="I1213" s="9"/>
      <c r="J1213"/>
      <c r="K1213"/>
      <c r="L1213"/>
      <c r="M1213"/>
      <c r="N1213"/>
      <c r="O1213"/>
    </row>
    <row r="1214" spans="1:15" s="313" customFormat="1" x14ac:dyDescent="0.35">
      <c r="A1214" s="50"/>
      <c r="B1214"/>
      <c r="C1214" s="123"/>
      <c r="D1214" s="123"/>
      <c r="E1214"/>
      <c r="F1214" s="47"/>
      <c r="I1214" s="9"/>
      <c r="J1214"/>
      <c r="K1214"/>
      <c r="L1214"/>
      <c r="M1214"/>
      <c r="N1214"/>
      <c r="O1214"/>
    </row>
    <row r="1215" spans="1:15" s="313" customFormat="1" x14ac:dyDescent="0.35">
      <c r="A1215" s="50"/>
      <c r="B1215"/>
      <c r="C1215" s="123"/>
      <c r="D1215" s="123"/>
      <c r="E1215"/>
      <c r="F1215" s="47"/>
      <c r="I1215" s="9"/>
      <c r="J1215"/>
      <c r="K1215"/>
      <c r="L1215"/>
      <c r="M1215"/>
      <c r="N1215"/>
      <c r="O1215"/>
    </row>
    <row r="1216" spans="1:15" s="313" customFormat="1" x14ac:dyDescent="0.35">
      <c r="A1216" s="50"/>
      <c r="B1216"/>
      <c r="C1216" s="123"/>
      <c r="D1216" s="123"/>
      <c r="E1216"/>
      <c r="F1216" s="47"/>
      <c r="I1216" s="9"/>
      <c r="J1216"/>
      <c r="K1216"/>
      <c r="L1216"/>
      <c r="M1216"/>
      <c r="N1216"/>
      <c r="O1216"/>
    </row>
    <row r="1217" spans="1:15" s="313" customFormat="1" x14ac:dyDescent="0.35">
      <c r="A1217" s="50"/>
      <c r="B1217"/>
      <c r="C1217" s="123"/>
      <c r="D1217" s="123"/>
      <c r="E1217"/>
      <c r="F1217" s="47"/>
      <c r="I1217" s="9"/>
      <c r="J1217"/>
      <c r="K1217"/>
      <c r="L1217"/>
      <c r="M1217"/>
      <c r="N1217"/>
      <c r="O1217"/>
    </row>
    <row r="1218" spans="1:15" s="313" customFormat="1" x14ac:dyDescent="0.35">
      <c r="A1218" s="50"/>
      <c r="B1218"/>
      <c r="C1218" s="123"/>
      <c r="D1218" s="123"/>
      <c r="E1218"/>
      <c r="F1218" s="47"/>
      <c r="I1218" s="9"/>
      <c r="J1218"/>
      <c r="K1218"/>
      <c r="L1218"/>
      <c r="M1218"/>
      <c r="N1218"/>
      <c r="O1218"/>
    </row>
    <row r="1219" spans="1:15" s="313" customFormat="1" x14ac:dyDescent="0.35">
      <c r="A1219" s="50"/>
      <c r="B1219"/>
      <c r="C1219" s="123"/>
      <c r="D1219" s="123"/>
      <c r="E1219"/>
      <c r="F1219" s="47"/>
      <c r="I1219" s="9"/>
      <c r="J1219"/>
      <c r="K1219"/>
      <c r="L1219"/>
      <c r="M1219"/>
      <c r="N1219"/>
      <c r="O1219"/>
    </row>
    <row r="1220" spans="1:15" s="313" customFormat="1" x14ac:dyDescent="0.35">
      <c r="A1220" s="50"/>
      <c r="B1220"/>
      <c r="C1220" s="123"/>
      <c r="D1220" s="123"/>
      <c r="E1220"/>
      <c r="F1220" s="47"/>
      <c r="I1220" s="9"/>
      <c r="J1220"/>
      <c r="K1220"/>
      <c r="L1220"/>
      <c r="M1220"/>
      <c r="N1220"/>
      <c r="O1220"/>
    </row>
    <row r="1221" spans="1:15" s="313" customFormat="1" x14ac:dyDescent="0.35">
      <c r="A1221" s="50"/>
      <c r="B1221"/>
      <c r="C1221" s="123"/>
      <c r="D1221" s="123"/>
      <c r="E1221"/>
      <c r="F1221" s="47"/>
      <c r="I1221" s="9"/>
      <c r="J1221"/>
      <c r="K1221"/>
      <c r="L1221"/>
      <c r="M1221"/>
      <c r="N1221"/>
      <c r="O1221"/>
    </row>
    <row r="1222" spans="1:15" s="313" customFormat="1" x14ac:dyDescent="0.35">
      <c r="A1222" s="50"/>
      <c r="B1222"/>
      <c r="C1222" s="123"/>
      <c r="D1222" s="123"/>
      <c r="E1222"/>
      <c r="F1222" s="47"/>
      <c r="I1222" s="9"/>
      <c r="J1222"/>
      <c r="K1222"/>
      <c r="L1222"/>
      <c r="M1222"/>
      <c r="N1222"/>
      <c r="O1222"/>
    </row>
    <row r="1223" spans="1:15" s="313" customFormat="1" x14ac:dyDescent="0.35">
      <c r="A1223" s="50"/>
      <c r="B1223"/>
      <c r="C1223" s="123"/>
      <c r="D1223" s="123"/>
      <c r="E1223"/>
      <c r="F1223" s="47"/>
      <c r="I1223" s="9"/>
      <c r="J1223"/>
      <c r="K1223"/>
      <c r="L1223"/>
      <c r="M1223"/>
      <c r="N1223"/>
      <c r="O1223"/>
    </row>
    <row r="1224" spans="1:15" s="313" customFormat="1" x14ac:dyDescent="0.35">
      <c r="A1224" s="50"/>
      <c r="B1224"/>
      <c r="C1224" s="123"/>
      <c r="D1224" s="123"/>
      <c r="E1224"/>
      <c r="F1224" s="47"/>
      <c r="I1224" s="9"/>
      <c r="J1224"/>
      <c r="K1224"/>
      <c r="L1224"/>
      <c r="M1224"/>
      <c r="N1224"/>
      <c r="O1224"/>
    </row>
    <row r="1225" spans="1:15" s="313" customFormat="1" x14ac:dyDescent="0.35">
      <c r="A1225" s="50"/>
      <c r="B1225"/>
      <c r="C1225" s="123"/>
      <c r="D1225" s="123"/>
      <c r="E1225"/>
      <c r="F1225" s="47"/>
      <c r="I1225" s="9"/>
      <c r="J1225"/>
      <c r="K1225"/>
      <c r="L1225"/>
      <c r="M1225"/>
      <c r="N1225"/>
      <c r="O1225"/>
    </row>
    <row r="1226" spans="1:15" s="313" customFormat="1" x14ac:dyDescent="0.35">
      <c r="A1226" s="50"/>
      <c r="B1226"/>
      <c r="C1226" s="123"/>
      <c r="D1226" s="123"/>
      <c r="E1226"/>
      <c r="F1226" s="47"/>
      <c r="I1226" s="9"/>
      <c r="J1226"/>
      <c r="K1226"/>
      <c r="L1226"/>
      <c r="M1226"/>
      <c r="N1226"/>
      <c r="O1226"/>
    </row>
    <row r="1227" spans="1:15" s="313" customFormat="1" x14ac:dyDescent="0.35">
      <c r="A1227" s="50"/>
      <c r="B1227"/>
      <c r="C1227" s="123"/>
      <c r="D1227" s="123"/>
      <c r="E1227"/>
      <c r="F1227" s="47"/>
      <c r="I1227" s="9"/>
      <c r="J1227"/>
      <c r="K1227"/>
      <c r="L1227"/>
      <c r="M1227"/>
      <c r="N1227"/>
      <c r="O1227"/>
    </row>
    <row r="1228" spans="1:15" s="313" customFormat="1" x14ac:dyDescent="0.35">
      <c r="A1228" s="50"/>
      <c r="B1228"/>
      <c r="C1228" s="123"/>
      <c r="D1228" s="123"/>
      <c r="E1228"/>
      <c r="F1228" s="47"/>
      <c r="I1228" s="9"/>
      <c r="J1228"/>
      <c r="K1228"/>
      <c r="L1228"/>
      <c r="M1228"/>
      <c r="N1228"/>
      <c r="O1228"/>
    </row>
    <row r="1229" spans="1:15" s="313" customFormat="1" x14ac:dyDescent="0.35">
      <c r="A1229" s="50"/>
      <c r="B1229"/>
      <c r="C1229" s="123"/>
      <c r="D1229" s="123"/>
      <c r="E1229"/>
      <c r="F1229" s="47"/>
      <c r="I1229" s="9"/>
      <c r="J1229"/>
      <c r="K1229"/>
      <c r="L1229"/>
      <c r="M1229"/>
      <c r="N1229"/>
      <c r="O1229"/>
    </row>
    <row r="1230" spans="1:15" s="313" customFormat="1" x14ac:dyDescent="0.35">
      <c r="A1230" s="50"/>
      <c r="B1230"/>
      <c r="C1230" s="123"/>
      <c r="D1230" s="123"/>
      <c r="E1230"/>
      <c r="F1230" s="47"/>
      <c r="I1230" s="9"/>
      <c r="J1230"/>
      <c r="K1230"/>
      <c r="L1230"/>
      <c r="M1230"/>
      <c r="N1230"/>
      <c r="O1230"/>
    </row>
    <row r="1231" spans="1:15" s="313" customFormat="1" x14ac:dyDescent="0.35">
      <c r="A1231" s="50"/>
      <c r="B1231"/>
      <c r="C1231" s="123"/>
      <c r="D1231" s="123"/>
      <c r="E1231"/>
      <c r="F1231" s="47"/>
      <c r="I1231" s="9"/>
      <c r="J1231"/>
      <c r="K1231"/>
      <c r="L1231"/>
      <c r="M1231"/>
      <c r="N1231"/>
      <c r="O1231"/>
    </row>
    <row r="1232" spans="1:15" s="313" customFormat="1" x14ac:dyDescent="0.35">
      <c r="A1232" s="50"/>
      <c r="B1232"/>
      <c r="C1232" s="123"/>
      <c r="D1232" s="123"/>
      <c r="E1232"/>
      <c r="F1232" s="47"/>
      <c r="I1232" s="9"/>
      <c r="J1232"/>
      <c r="K1232"/>
      <c r="L1232"/>
      <c r="M1232"/>
      <c r="N1232"/>
      <c r="O1232"/>
    </row>
    <row r="1233" spans="1:15" s="313" customFormat="1" x14ac:dyDescent="0.35">
      <c r="A1233" s="50"/>
      <c r="B1233"/>
      <c r="C1233" s="123"/>
      <c r="D1233" s="123"/>
      <c r="E1233"/>
      <c r="F1233" s="47"/>
      <c r="I1233" s="9"/>
      <c r="J1233"/>
      <c r="K1233"/>
      <c r="L1233"/>
      <c r="M1233"/>
      <c r="N1233"/>
      <c r="O1233"/>
    </row>
    <row r="1234" spans="1:15" s="313" customFormat="1" x14ac:dyDescent="0.35">
      <c r="A1234" s="50"/>
      <c r="B1234"/>
      <c r="C1234" s="123"/>
      <c r="D1234" s="123"/>
      <c r="E1234"/>
      <c r="F1234" s="47"/>
      <c r="I1234" s="9"/>
      <c r="J1234"/>
      <c r="K1234"/>
      <c r="L1234"/>
      <c r="M1234"/>
      <c r="N1234"/>
      <c r="O1234"/>
    </row>
    <row r="1235" spans="1:15" s="313" customFormat="1" x14ac:dyDescent="0.35">
      <c r="A1235" s="50"/>
      <c r="B1235"/>
      <c r="C1235" s="123"/>
      <c r="D1235" s="123"/>
      <c r="E1235"/>
      <c r="F1235" s="47"/>
      <c r="I1235" s="9"/>
      <c r="J1235"/>
      <c r="K1235"/>
      <c r="L1235"/>
      <c r="M1235"/>
      <c r="N1235"/>
      <c r="O1235"/>
    </row>
    <row r="1236" spans="1:15" s="313" customFormat="1" x14ac:dyDescent="0.35">
      <c r="A1236" s="50"/>
      <c r="B1236"/>
      <c r="C1236" s="123"/>
      <c r="D1236" s="123"/>
      <c r="E1236"/>
      <c r="F1236" s="47"/>
      <c r="I1236" s="9"/>
      <c r="J1236"/>
      <c r="K1236"/>
      <c r="L1236"/>
      <c r="M1236"/>
      <c r="N1236"/>
      <c r="O1236"/>
    </row>
    <row r="1237" spans="1:15" s="313" customFormat="1" x14ac:dyDescent="0.35">
      <c r="A1237" s="50"/>
      <c r="B1237"/>
      <c r="C1237" s="123"/>
      <c r="D1237" s="123"/>
      <c r="E1237"/>
      <c r="F1237" s="47"/>
      <c r="I1237" s="9"/>
      <c r="J1237"/>
      <c r="K1237"/>
      <c r="L1237"/>
      <c r="M1237"/>
      <c r="N1237"/>
      <c r="O1237"/>
    </row>
    <row r="1238" spans="1:15" s="313" customFormat="1" x14ac:dyDescent="0.35">
      <c r="A1238" s="50"/>
      <c r="B1238"/>
      <c r="C1238" s="123"/>
      <c r="D1238" s="123"/>
      <c r="E1238"/>
      <c r="F1238" s="47"/>
      <c r="I1238" s="9"/>
      <c r="J1238"/>
      <c r="K1238"/>
      <c r="L1238"/>
      <c r="M1238"/>
      <c r="N1238"/>
      <c r="O1238"/>
    </row>
    <row r="1239" spans="1:15" s="313" customFormat="1" x14ac:dyDescent="0.35">
      <c r="A1239" s="50"/>
      <c r="B1239"/>
      <c r="C1239" s="123"/>
      <c r="D1239" s="123"/>
      <c r="E1239"/>
      <c r="F1239" s="47"/>
      <c r="I1239" s="9"/>
      <c r="J1239"/>
      <c r="K1239"/>
      <c r="L1239"/>
      <c r="M1239"/>
      <c r="N1239"/>
      <c r="O1239"/>
    </row>
    <row r="1240" spans="1:15" s="313" customFormat="1" x14ac:dyDescent="0.35">
      <c r="A1240" s="50"/>
      <c r="B1240"/>
      <c r="C1240" s="123"/>
      <c r="D1240" s="123"/>
      <c r="E1240"/>
      <c r="F1240" s="47"/>
      <c r="I1240" s="9"/>
      <c r="J1240"/>
      <c r="K1240"/>
      <c r="L1240"/>
      <c r="M1240"/>
      <c r="N1240"/>
      <c r="O1240"/>
    </row>
    <row r="1241" spans="1:15" s="313" customFormat="1" x14ac:dyDescent="0.35">
      <c r="A1241" s="50"/>
      <c r="B1241"/>
      <c r="C1241" s="123"/>
      <c r="D1241" s="123"/>
      <c r="E1241"/>
      <c r="F1241" s="47"/>
      <c r="I1241" s="9"/>
      <c r="J1241"/>
      <c r="K1241"/>
      <c r="L1241"/>
      <c r="M1241"/>
      <c r="N1241"/>
      <c r="O1241"/>
    </row>
    <row r="1242" spans="1:15" s="313" customFormat="1" x14ac:dyDescent="0.35">
      <c r="A1242" s="50"/>
      <c r="B1242"/>
      <c r="C1242" s="123"/>
      <c r="D1242" s="123"/>
      <c r="E1242"/>
      <c r="F1242" s="47"/>
      <c r="I1242" s="9"/>
      <c r="J1242"/>
      <c r="K1242"/>
      <c r="L1242"/>
      <c r="M1242"/>
      <c r="N1242"/>
      <c r="O1242"/>
    </row>
    <row r="1243" spans="1:15" s="313" customFormat="1" x14ac:dyDescent="0.35">
      <c r="A1243" s="50"/>
      <c r="B1243"/>
      <c r="C1243" s="123"/>
      <c r="D1243" s="123"/>
      <c r="E1243"/>
      <c r="F1243" s="47"/>
      <c r="I1243" s="9"/>
      <c r="J1243"/>
      <c r="K1243"/>
      <c r="L1243"/>
      <c r="M1243"/>
      <c r="N1243"/>
      <c r="O1243"/>
    </row>
    <row r="1244" spans="1:15" s="313" customFormat="1" x14ac:dyDescent="0.35">
      <c r="A1244" s="50"/>
      <c r="B1244"/>
      <c r="C1244" s="123"/>
      <c r="D1244" s="123"/>
      <c r="E1244"/>
      <c r="F1244" s="47"/>
      <c r="I1244" s="9"/>
      <c r="J1244"/>
      <c r="K1244"/>
      <c r="L1244"/>
      <c r="M1244"/>
      <c r="N1244"/>
      <c r="O1244"/>
    </row>
    <row r="1245" spans="1:15" s="313" customFormat="1" x14ac:dyDescent="0.35">
      <c r="A1245" s="50"/>
      <c r="B1245"/>
      <c r="C1245" s="123"/>
      <c r="D1245" s="123"/>
      <c r="E1245"/>
      <c r="F1245" s="47"/>
      <c r="I1245" s="9"/>
      <c r="J1245"/>
      <c r="K1245"/>
      <c r="L1245"/>
      <c r="M1245"/>
      <c r="N1245"/>
      <c r="O1245"/>
    </row>
    <row r="1246" spans="1:15" s="313" customFormat="1" x14ac:dyDescent="0.35">
      <c r="A1246" s="50"/>
      <c r="B1246"/>
      <c r="C1246" s="123"/>
      <c r="D1246" s="123"/>
      <c r="E1246"/>
      <c r="F1246" s="47"/>
      <c r="I1246" s="9"/>
      <c r="J1246"/>
      <c r="K1246"/>
      <c r="L1246"/>
      <c r="M1246"/>
      <c r="N1246"/>
      <c r="O1246"/>
    </row>
    <row r="1247" spans="1:15" s="313" customFormat="1" x14ac:dyDescent="0.35">
      <c r="A1247" s="50"/>
      <c r="B1247"/>
      <c r="C1247" s="123"/>
      <c r="D1247" s="123"/>
      <c r="E1247"/>
      <c r="F1247" s="47"/>
      <c r="I1247" s="9"/>
      <c r="J1247"/>
      <c r="K1247"/>
      <c r="L1247"/>
      <c r="M1247"/>
      <c r="N1247"/>
      <c r="O1247"/>
    </row>
    <row r="1248" spans="1:15" s="313" customFormat="1" x14ac:dyDescent="0.35">
      <c r="A1248" s="50"/>
      <c r="B1248"/>
      <c r="C1248" s="123"/>
      <c r="D1248" s="123"/>
      <c r="E1248"/>
      <c r="F1248" s="47"/>
      <c r="I1248" s="9"/>
      <c r="J1248"/>
      <c r="K1248"/>
      <c r="L1248"/>
      <c r="M1248"/>
      <c r="N1248"/>
      <c r="O1248"/>
    </row>
    <row r="1249" spans="1:15" s="313" customFormat="1" x14ac:dyDescent="0.35">
      <c r="A1249" s="50"/>
      <c r="B1249"/>
      <c r="C1249" s="123"/>
      <c r="D1249" s="123"/>
      <c r="E1249"/>
      <c r="F1249" s="47"/>
      <c r="I1249" s="9"/>
      <c r="J1249"/>
      <c r="K1249"/>
      <c r="L1249"/>
      <c r="M1249"/>
      <c r="N1249"/>
      <c r="O1249"/>
    </row>
    <row r="1250" spans="1:15" s="313" customFormat="1" x14ac:dyDescent="0.35">
      <c r="A1250" s="50"/>
      <c r="B1250"/>
      <c r="C1250" s="123"/>
      <c r="D1250" s="123"/>
      <c r="E1250"/>
      <c r="F1250" s="47"/>
      <c r="I1250" s="9"/>
      <c r="J1250"/>
      <c r="K1250"/>
      <c r="L1250"/>
      <c r="M1250"/>
      <c r="N1250"/>
      <c r="O1250"/>
    </row>
    <row r="1251" spans="1:15" s="313" customFormat="1" x14ac:dyDescent="0.35">
      <c r="A1251" s="50"/>
      <c r="B1251"/>
      <c r="C1251" s="123"/>
      <c r="D1251" s="123"/>
      <c r="E1251"/>
      <c r="F1251" s="47"/>
      <c r="I1251" s="9"/>
      <c r="J1251"/>
      <c r="K1251"/>
      <c r="L1251"/>
      <c r="M1251"/>
      <c r="N1251"/>
      <c r="O1251"/>
    </row>
    <row r="1252" spans="1:15" s="313" customFormat="1" x14ac:dyDescent="0.35">
      <c r="A1252" s="50"/>
      <c r="B1252"/>
      <c r="C1252" s="123"/>
      <c r="D1252" s="123"/>
      <c r="E1252"/>
      <c r="F1252" s="47"/>
      <c r="I1252" s="9"/>
      <c r="J1252"/>
      <c r="K1252"/>
      <c r="L1252"/>
      <c r="M1252"/>
      <c r="N1252"/>
      <c r="O1252"/>
    </row>
    <row r="1253" spans="1:15" s="313" customFormat="1" x14ac:dyDescent="0.35">
      <c r="A1253" s="50"/>
      <c r="B1253"/>
      <c r="C1253" s="123"/>
      <c r="D1253" s="123"/>
      <c r="E1253"/>
      <c r="F1253" s="47"/>
      <c r="I1253" s="9"/>
      <c r="J1253"/>
      <c r="K1253"/>
      <c r="L1253"/>
      <c r="M1253"/>
      <c r="N1253"/>
      <c r="O1253"/>
    </row>
    <row r="1254" spans="1:15" s="313" customFormat="1" x14ac:dyDescent="0.35">
      <c r="A1254" s="50"/>
      <c r="B1254"/>
      <c r="C1254" s="123"/>
      <c r="D1254" s="123"/>
      <c r="E1254"/>
      <c r="F1254" s="47"/>
      <c r="I1254" s="9"/>
      <c r="J1254"/>
      <c r="K1254"/>
      <c r="L1254"/>
      <c r="M1254"/>
      <c r="N1254"/>
      <c r="O1254"/>
    </row>
    <row r="1255" spans="1:15" s="313" customFormat="1" x14ac:dyDescent="0.35">
      <c r="A1255" s="50"/>
      <c r="B1255"/>
      <c r="C1255" s="123"/>
      <c r="D1255" s="123"/>
      <c r="E1255"/>
      <c r="F1255" s="47"/>
      <c r="I1255" s="9"/>
      <c r="J1255"/>
      <c r="K1255"/>
      <c r="L1255"/>
      <c r="M1255"/>
      <c r="N1255"/>
      <c r="O1255"/>
    </row>
    <row r="1256" spans="1:15" s="313" customFormat="1" x14ac:dyDescent="0.35">
      <c r="A1256" s="50"/>
      <c r="B1256"/>
      <c r="C1256" s="123"/>
      <c r="D1256" s="123"/>
      <c r="E1256"/>
      <c r="F1256" s="47"/>
      <c r="I1256" s="9"/>
      <c r="J1256"/>
      <c r="K1256"/>
      <c r="L1256"/>
      <c r="M1256"/>
      <c r="N1256"/>
      <c r="O1256"/>
    </row>
    <row r="1257" spans="1:15" s="313" customFormat="1" x14ac:dyDescent="0.35">
      <c r="A1257" s="50"/>
      <c r="B1257"/>
      <c r="C1257" s="123"/>
      <c r="D1257" s="123"/>
      <c r="E1257"/>
      <c r="F1257" s="47"/>
      <c r="I1257" s="9"/>
      <c r="J1257"/>
      <c r="K1257"/>
      <c r="L1257"/>
      <c r="M1257"/>
      <c r="N1257"/>
      <c r="O1257"/>
    </row>
    <row r="1258" spans="1:15" s="313" customFormat="1" x14ac:dyDescent="0.35">
      <c r="A1258" s="50"/>
      <c r="B1258"/>
      <c r="C1258" s="123"/>
      <c r="D1258" s="123"/>
      <c r="E1258"/>
      <c r="F1258" s="47"/>
      <c r="I1258" s="9"/>
      <c r="J1258"/>
      <c r="K1258"/>
      <c r="L1258"/>
      <c r="M1258"/>
      <c r="N1258"/>
      <c r="O1258"/>
    </row>
    <row r="1259" spans="1:15" s="313" customFormat="1" x14ac:dyDescent="0.35">
      <c r="A1259" s="50"/>
      <c r="B1259"/>
      <c r="C1259" s="123"/>
      <c r="D1259" s="123"/>
      <c r="E1259"/>
      <c r="F1259" s="47"/>
      <c r="I1259" s="9"/>
      <c r="J1259"/>
      <c r="K1259"/>
      <c r="L1259"/>
      <c r="M1259"/>
      <c r="N1259"/>
      <c r="O1259"/>
    </row>
    <row r="1260" spans="1:15" s="313" customFormat="1" x14ac:dyDescent="0.35">
      <c r="A1260" s="50"/>
      <c r="B1260"/>
      <c r="C1260" s="123"/>
      <c r="D1260" s="123"/>
      <c r="E1260"/>
      <c r="F1260" s="47"/>
      <c r="I1260" s="9"/>
      <c r="J1260"/>
      <c r="K1260"/>
      <c r="L1260"/>
      <c r="M1260"/>
      <c r="N1260"/>
      <c r="O1260"/>
    </row>
    <row r="1261" spans="1:15" s="313" customFormat="1" x14ac:dyDescent="0.35">
      <c r="A1261" s="50"/>
      <c r="B1261"/>
      <c r="C1261" s="123"/>
      <c r="D1261" s="123"/>
      <c r="E1261"/>
      <c r="F1261" s="47"/>
      <c r="I1261" s="9"/>
      <c r="J1261"/>
      <c r="K1261"/>
      <c r="L1261"/>
      <c r="M1261"/>
      <c r="N1261"/>
      <c r="O1261"/>
    </row>
    <row r="1262" spans="1:15" s="313" customFormat="1" x14ac:dyDescent="0.35">
      <c r="A1262" s="50"/>
      <c r="B1262"/>
      <c r="C1262" s="123"/>
      <c r="D1262" s="123"/>
      <c r="E1262"/>
      <c r="F1262" s="47"/>
      <c r="I1262" s="9"/>
      <c r="J1262"/>
      <c r="K1262"/>
      <c r="L1262"/>
      <c r="M1262"/>
      <c r="N1262"/>
      <c r="O1262"/>
    </row>
    <row r="1263" spans="1:15" s="313" customFormat="1" x14ac:dyDescent="0.35">
      <c r="A1263" s="50"/>
      <c r="B1263"/>
      <c r="C1263" s="123"/>
      <c r="D1263" s="123"/>
      <c r="E1263"/>
      <c r="F1263" s="47"/>
      <c r="I1263" s="9"/>
      <c r="J1263"/>
      <c r="K1263"/>
      <c r="L1263"/>
      <c r="M1263"/>
      <c r="N1263"/>
      <c r="O1263"/>
    </row>
    <row r="1264" spans="1:15" s="313" customFormat="1" x14ac:dyDescent="0.35">
      <c r="A1264" s="50"/>
      <c r="B1264"/>
      <c r="C1264" s="123"/>
      <c r="D1264" s="123"/>
      <c r="E1264"/>
      <c r="F1264" s="47"/>
      <c r="I1264" s="9"/>
      <c r="J1264"/>
      <c r="K1264"/>
      <c r="L1264"/>
      <c r="M1264"/>
      <c r="N1264"/>
      <c r="O1264"/>
    </row>
    <row r="1265" spans="1:15" s="313" customFormat="1" x14ac:dyDescent="0.35">
      <c r="A1265" s="50"/>
      <c r="B1265"/>
      <c r="C1265" s="123"/>
      <c r="D1265" s="123"/>
      <c r="E1265"/>
      <c r="F1265" s="47"/>
      <c r="I1265" s="9"/>
      <c r="J1265"/>
      <c r="K1265"/>
      <c r="L1265"/>
      <c r="M1265"/>
      <c r="N1265"/>
      <c r="O1265"/>
    </row>
    <row r="1266" spans="1:15" s="313" customFormat="1" x14ac:dyDescent="0.35">
      <c r="A1266" s="50"/>
      <c r="B1266"/>
      <c r="C1266" s="123"/>
      <c r="D1266" s="123"/>
      <c r="E1266"/>
      <c r="F1266" s="47"/>
      <c r="I1266" s="9"/>
      <c r="J1266"/>
      <c r="K1266"/>
      <c r="L1266"/>
      <c r="M1266"/>
      <c r="N1266"/>
      <c r="O1266"/>
    </row>
    <row r="1267" spans="1:15" s="313" customFormat="1" x14ac:dyDescent="0.35">
      <c r="A1267" s="50"/>
      <c r="B1267"/>
      <c r="C1267" s="123"/>
      <c r="D1267" s="123"/>
      <c r="E1267"/>
      <c r="F1267" s="47"/>
      <c r="I1267" s="9"/>
      <c r="J1267"/>
      <c r="K1267"/>
      <c r="L1267"/>
      <c r="M1267"/>
      <c r="N1267"/>
      <c r="O1267"/>
    </row>
    <row r="1268" spans="1:15" s="313" customFormat="1" x14ac:dyDescent="0.35">
      <c r="A1268" s="50"/>
      <c r="B1268"/>
      <c r="C1268" s="123"/>
      <c r="D1268" s="123"/>
      <c r="E1268"/>
      <c r="F1268" s="47"/>
      <c r="I1268" s="9"/>
      <c r="J1268"/>
      <c r="K1268"/>
      <c r="L1268"/>
      <c r="M1268"/>
      <c r="N1268"/>
      <c r="O1268"/>
    </row>
    <row r="1269" spans="1:15" s="313" customFormat="1" x14ac:dyDescent="0.35">
      <c r="A1269" s="50"/>
      <c r="B1269"/>
      <c r="C1269" s="123"/>
      <c r="D1269" s="123"/>
      <c r="E1269"/>
      <c r="F1269" s="47"/>
      <c r="I1269" s="9"/>
      <c r="J1269"/>
      <c r="K1269"/>
      <c r="L1269"/>
      <c r="M1269"/>
      <c r="N1269"/>
      <c r="O1269"/>
    </row>
    <row r="1270" spans="1:15" s="313" customFormat="1" x14ac:dyDescent="0.35">
      <c r="A1270" s="50"/>
      <c r="B1270"/>
      <c r="C1270" s="123"/>
      <c r="D1270" s="123"/>
      <c r="E1270"/>
      <c r="F1270" s="47"/>
      <c r="I1270" s="9"/>
      <c r="J1270"/>
      <c r="K1270"/>
      <c r="L1270"/>
      <c r="M1270"/>
      <c r="N1270"/>
      <c r="O1270"/>
    </row>
    <row r="1271" spans="1:15" s="313" customFormat="1" x14ac:dyDescent="0.35">
      <c r="A1271" s="50"/>
      <c r="B1271"/>
      <c r="C1271" s="123"/>
      <c r="D1271" s="123"/>
      <c r="E1271"/>
      <c r="F1271" s="47"/>
      <c r="I1271" s="9"/>
      <c r="J1271"/>
      <c r="K1271"/>
      <c r="L1271"/>
      <c r="M1271"/>
      <c r="N1271"/>
      <c r="O1271"/>
    </row>
    <row r="1272" spans="1:15" s="313" customFormat="1" x14ac:dyDescent="0.35">
      <c r="A1272" s="50"/>
      <c r="B1272"/>
      <c r="C1272" s="123"/>
      <c r="D1272" s="123"/>
      <c r="E1272"/>
      <c r="F1272" s="47"/>
      <c r="I1272" s="9"/>
      <c r="J1272"/>
      <c r="K1272"/>
      <c r="L1272"/>
      <c r="M1272"/>
      <c r="N1272"/>
      <c r="O1272"/>
    </row>
    <row r="1273" spans="1:15" s="313" customFormat="1" x14ac:dyDescent="0.35">
      <c r="A1273" s="50"/>
      <c r="B1273"/>
      <c r="C1273" s="123"/>
      <c r="D1273" s="123"/>
      <c r="E1273"/>
      <c r="F1273" s="47"/>
      <c r="I1273" s="9"/>
      <c r="J1273"/>
      <c r="K1273"/>
      <c r="L1273"/>
      <c r="M1273"/>
      <c r="N1273"/>
      <c r="O1273"/>
    </row>
    <row r="1274" spans="1:15" s="313" customFormat="1" x14ac:dyDescent="0.35">
      <c r="A1274" s="50"/>
      <c r="B1274"/>
      <c r="C1274" s="123"/>
      <c r="D1274" s="123"/>
      <c r="E1274"/>
      <c r="F1274" s="47"/>
      <c r="I1274" s="9"/>
      <c r="J1274"/>
      <c r="K1274"/>
      <c r="L1274"/>
      <c r="M1274"/>
      <c r="N1274"/>
      <c r="O1274"/>
    </row>
    <row r="1275" spans="1:15" s="313" customFormat="1" x14ac:dyDescent="0.35">
      <c r="A1275" s="50"/>
      <c r="B1275"/>
      <c r="C1275" s="123"/>
      <c r="D1275" s="123"/>
      <c r="E1275"/>
      <c r="F1275" s="47"/>
      <c r="I1275" s="9"/>
      <c r="J1275"/>
      <c r="K1275"/>
      <c r="L1275"/>
      <c r="M1275"/>
      <c r="N1275"/>
      <c r="O1275"/>
    </row>
    <row r="1276" spans="1:15" s="313" customFormat="1" x14ac:dyDescent="0.35">
      <c r="A1276" s="50"/>
      <c r="B1276"/>
      <c r="C1276" s="123"/>
      <c r="D1276" s="123"/>
      <c r="E1276"/>
      <c r="F1276" s="47"/>
      <c r="I1276" s="9"/>
      <c r="J1276"/>
      <c r="K1276"/>
      <c r="L1276"/>
      <c r="M1276"/>
      <c r="N1276"/>
      <c r="O1276"/>
    </row>
    <row r="1277" spans="1:15" s="313" customFormat="1" x14ac:dyDescent="0.35">
      <c r="A1277" s="50"/>
      <c r="B1277"/>
      <c r="C1277" s="123"/>
      <c r="D1277" s="123"/>
      <c r="E1277"/>
      <c r="F1277" s="47"/>
      <c r="I1277" s="9"/>
      <c r="J1277"/>
      <c r="K1277"/>
      <c r="L1277"/>
      <c r="M1277"/>
      <c r="N1277"/>
      <c r="O1277"/>
    </row>
    <row r="1278" spans="1:15" s="313" customFormat="1" x14ac:dyDescent="0.35">
      <c r="A1278" s="50"/>
      <c r="B1278"/>
      <c r="C1278" s="123"/>
      <c r="D1278" s="123"/>
      <c r="E1278"/>
      <c r="F1278" s="47"/>
      <c r="I1278" s="9"/>
      <c r="J1278"/>
      <c r="K1278"/>
      <c r="L1278"/>
      <c r="M1278"/>
      <c r="N1278"/>
      <c r="O1278"/>
    </row>
    <row r="1279" spans="1:15" s="313" customFormat="1" x14ac:dyDescent="0.35">
      <c r="A1279" s="50"/>
      <c r="B1279"/>
      <c r="C1279" s="123"/>
      <c r="D1279" s="123"/>
      <c r="E1279"/>
      <c r="F1279" s="47"/>
      <c r="I1279" s="9"/>
      <c r="J1279"/>
      <c r="K1279"/>
      <c r="L1279"/>
      <c r="M1279"/>
      <c r="N1279"/>
      <c r="O1279"/>
    </row>
    <row r="1280" spans="1:15" s="313" customFormat="1" x14ac:dyDescent="0.35">
      <c r="A1280" s="50"/>
      <c r="B1280"/>
      <c r="C1280" s="123"/>
      <c r="D1280" s="123"/>
      <c r="E1280"/>
      <c r="F1280" s="47"/>
      <c r="I1280" s="9"/>
      <c r="J1280"/>
      <c r="K1280"/>
      <c r="L1280"/>
      <c r="M1280"/>
      <c r="N1280"/>
      <c r="O1280"/>
    </row>
    <row r="1281" spans="1:15" s="313" customFormat="1" x14ac:dyDescent="0.35">
      <c r="A1281" s="50"/>
      <c r="B1281"/>
      <c r="C1281" s="123"/>
      <c r="D1281" s="123"/>
      <c r="E1281"/>
      <c r="F1281" s="47"/>
      <c r="I1281" s="9"/>
      <c r="J1281"/>
      <c r="K1281"/>
      <c r="L1281"/>
      <c r="M1281"/>
      <c r="N1281"/>
      <c r="O1281"/>
    </row>
    <row r="1282" spans="1:15" s="313" customFormat="1" x14ac:dyDescent="0.35">
      <c r="A1282" s="50"/>
      <c r="B1282"/>
      <c r="C1282" s="123"/>
      <c r="D1282" s="123"/>
      <c r="E1282"/>
      <c r="F1282" s="47"/>
      <c r="I1282" s="9"/>
      <c r="J1282"/>
      <c r="K1282"/>
      <c r="L1282"/>
      <c r="M1282"/>
      <c r="N1282"/>
      <c r="O1282"/>
    </row>
    <row r="1283" spans="1:15" s="313" customFormat="1" x14ac:dyDescent="0.35">
      <c r="A1283" s="50"/>
      <c r="B1283"/>
      <c r="C1283" s="123"/>
      <c r="D1283" s="123"/>
      <c r="E1283"/>
      <c r="F1283" s="47"/>
      <c r="I1283" s="9"/>
      <c r="J1283"/>
      <c r="K1283"/>
      <c r="L1283"/>
      <c r="M1283"/>
      <c r="N1283"/>
      <c r="O1283"/>
    </row>
    <row r="1284" spans="1:15" s="313" customFormat="1" x14ac:dyDescent="0.35">
      <c r="A1284" s="50"/>
      <c r="B1284"/>
      <c r="C1284" s="123"/>
      <c r="D1284" s="123"/>
      <c r="E1284"/>
      <c r="F1284" s="47"/>
      <c r="I1284" s="9"/>
      <c r="J1284"/>
      <c r="K1284"/>
      <c r="L1284"/>
      <c r="M1284"/>
      <c r="N1284"/>
      <c r="O1284"/>
    </row>
    <row r="1285" spans="1:15" s="313" customFormat="1" x14ac:dyDescent="0.35">
      <c r="A1285" s="50"/>
      <c r="B1285"/>
      <c r="C1285" s="123"/>
      <c r="D1285" s="123"/>
      <c r="E1285"/>
      <c r="F1285" s="47"/>
      <c r="I1285" s="9"/>
      <c r="J1285"/>
      <c r="K1285"/>
      <c r="L1285"/>
      <c r="M1285"/>
      <c r="N1285"/>
      <c r="O1285"/>
    </row>
    <row r="1286" spans="1:15" s="313" customFormat="1" x14ac:dyDescent="0.35">
      <c r="A1286" s="50"/>
      <c r="B1286"/>
      <c r="C1286" s="123"/>
      <c r="D1286" s="123"/>
      <c r="E1286"/>
      <c r="F1286" s="47"/>
      <c r="I1286" s="9"/>
      <c r="J1286"/>
      <c r="K1286"/>
      <c r="L1286"/>
      <c r="M1286"/>
      <c r="N1286"/>
      <c r="O1286"/>
    </row>
    <row r="1287" spans="1:15" s="313" customFormat="1" x14ac:dyDescent="0.35">
      <c r="A1287" s="50"/>
      <c r="B1287"/>
      <c r="C1287" s="123"/>
      <c r="D1287" s="123"/>
      <c r="E1287"/>
      <c r="F1287" s="47"/>
      <c r="I1287" s="9"/>
      <c r="J1287"/>
      <c r="K1287"/>
      <c r="L1287"/>
      <c r="M1287"/>
      <c r="N1287"/>
      <c r="O1287"/>
    </row>
    <row r="1288" spans="1:15" s="313" customFormat="1" x14ac:dyDescent="0.35">
      <c r="A1288" s="50"/>
      <c r="B1288"/>
      <c r="C1288" s="123"/>
      <c r="D1288" s="123"/>
      <c r="E1288"/>
      <c r="F1288" s="47"/>
      <c r="I1288" s="9"/>
      <c r="J1288"/>
      <c r="K1288"/>
      <c r="L1288"/>
      <c r="M1288"/>
      <c r="N1288"/>
      <c r="O1288"/>
    </row>
    <row r="1289" spans="1:15" s="313" customFormat="1" x14ac:dyDescent="0.35">
      <c r="A1289" s="50"/>
      <c r="B1289"/>
      <c r="C1289" s="123"/>
      <c r="D1289" s="123"/>
      <c r="E1289"/>
      <c r="F1289" s="47"/>
      <c r="I1289" s="9"/>
      <c r="J1289"/>
      <c r="K1289"/>
      <c r="L1289"/>
      <c r="M1289"/>
      <c r="N1289"/>
      <c r="O1289"/>
    </row>
    <row r="1290" spans="1:15" s="313" customFormat="1" x14ac:dyDescent="0.35">
      <c r="A1290" s="50"/>
      <c r="B1290"/>
      <c r="C1290" s="123"/>
      <c r="D1290" s="123"/>
      <c r="E1290"/>
      <c r="F1290" s="47"/>
      <c r="I1290" s="9"/>
      <c r="J1290"/>
      <c r="K1290"/>
      <c r="L1290"/>
      <c r="M1290"/>
      <c r="N1290"/>
      <c r="O1290"/>
    </row>
    <row r="1291" spans="1:15" s="313" customFormat="1" x14ac:dyDescent="0.35">
      <c r="A1291" s="50"/>
      <c r="B1291"/>
      <c r="C1291" s="123"/>
      <c r="D1291" s="123"/>
      <c r="E1291"/>
      <c r="F1291" s="47"/>
      <c r="I1291" s="9"/>
      <c r="J1291"/>
      <c r="K1291"/>
      <c r="L1291"/>
      <c r="M1291"/>
      <c r="N1291"/>
      <c r="O1291"/>
    </row>
    <row r="1292" spans="1:15" s="313" customFormat="1" x14ac:dyDescent="0.35">
      <c r="A1292" s="50"/>
      <c r="B1292"/>
      <c r="C1292" s="123"/>
      <c r="D1292" s="123"/>
      <c r="E1292"/>
      <c r="F1292" s="47"/>
      <c r="I1292" s="9"/>
      <c r="J1292"/>
      <c r="K1292"/>
      <c r="L1292"/>
      <c r="M1292"/>
      <c r="N1292"/>
      <c r="O1292"/>
    </row>
    <row r="1293" spans="1:15" s="313" customFormat="1" x14ac:dyDescent="0.35">
      <c r="A1293" s="50"/>
      <c r="B1293"/>
      <c r="C1293" s="123"/>
      <c r="D1293" s="123"/>
      <c r="E1293"/>
      <c r="F1293" s="47"/>
      <c r="I1293" s="9"/>
      <c r="J1293"/>
      <c r="K1293"/>
      <c r="L1293"/>
      <c r="M1293"/>
      <c r="N1293"/>
      <c r="O1293"/>
    </row>
    <row r="1294" spans="1:15" s="313" customFormat="1" x14ac:dyDescent="0.35">
      <c r="A1294" s="50"/>
      <c r="B1294"/>
      <c r="C1294" s="123"/>
      <c r="D1294" s="123"/>
      <c r="E1294"/>
      <c r="F1294" s="47"/>
      <c r="I1294" s="9"/>
      <c r="J1294"/>
      <c r="K1294"/>
      <c r="L1294"/>
      <c r="M1294"/>
      <c r="N1294"/>
      <c r="O1294"/>
    </row>
    <row r="1295" spans="1:15" s="313" customFormat="1" x14ac:dyDescent="0.35">
      <c r="A1295" s="50"/>
      <c r="B1295"/>
      <c r="C1295" s="123"/>
      <c r="D1295" s="123"/>
      <c r="E1295"/>
      <c r="F1295" s="47"/>
      <c r="I1295" s="9"/>
      <c r="J1295"/>
      <c r="K1295"/>
      <c r="L1295"/>
      <c r="M1295"/>
      <c r="N1295"/>
      <c r="O1295"/>
    </row>
    <row r="1296" spans="1:15" s="313" customFormat="1" x14ac:dyDescent="0.35">
      <c r="A1296" s="50"/>
      <c r="B1296"/>
      <c r="C1296" s="123"/>
      <c r="D1296" s="123"/>
      <c r="E1296"/>
      <c r="F1296" s="47"/>
      <c r="I1296" s="9"/>
      <c r="J1296"/>
      <c r="K1296"/>
      <c r="L1296"/>
      <c r="M1296"/>
      <c r="N1296"/>
      <c r="O1296"/>
    </row>
    <row r="1297" spans="1:15" s="313" customFormat="1" x14ac:dyDescent="0.35">
      <c r="A1297" s="50"/>
      <c r="B1297"/>
      <c r="C1297" s="123"/>
      <c r="D1297" s="123"/>
      <c r="E1297"/>
      <c r="F1297" s="47"/>
      <c r="I1297" s="9"/>
      <c r="J1297"/>
      <c r="K1297"/>
      <c r="L1297"/>
      <c r="M1297"/>
      <c r="N1297"/>
      <c r="O1297"/>
    </row>
    <row r="1298" spans="1:15" s="313" customFormat="1" x14ac:dyDescent="0.35">
      <c r="A1298" s="50"/>
      <c r="B1298"/>
      <c r="C1298" s="123"/>
      <c r="D1298" s="123"/>
      <c r="E1298"/>
      <c r="F1298" s="47"/>
      <c r="I1298" s="9"/>
      <c r="J1298"/>
      <c r="K1298"/>
      <c r="L1298"/>
      <c r="M1298"/>
      <c r="N1298"/>
      <c r="O1298"/>
    </row>
    <row r="1299" spans="1:15" s="313" customFormat="1" x14ac:dyDescent="0.35">
      <c r="A1299" s="50"/>
      <c r="B1299"/>
      <c r="C1299" s="123"/>
      <c r="D1299" s="123"/>
      <c r="E1299"/>
      <c r="F1299" s="47"/>
      <c r="I1299" s="9"/>
      <c r="J1299"/>
      <c r="K1299"/>
      <c r="L1299"/>
      <c r="M1299"/>
      <c r="N1299"/>
      <c r="O1299"/>
    </row>
    <row r="1300" spans="1:15" s="313" customFormat="1" x14ac:dyDescent="0.35">
      <c r="A1300" s="50"/>
      <c r="B1300"/>
      <c r="C1300" s="123"/>
      <c r="D1300" s="123"/>
      <c r="E1300"/>
      <c r="F1300" s="47"/>
      <c r="I1300" s="9"/>
      <c r="J1300"/>
      <c r="K1300"/>
      <c r="L1300"/>
      <c r="M1300"/>
      <c r="N1300"/>
      <c r="O1300"/>
    </row>
    <row r="1301" spans="1:15" s="313" customFormat="1" x14ac:dyDescent="0.35">
      <c r="A1301" s="50"/>
      <c r="B1301"/>
      <c r="C1301" s="123"/>
      <c r="D1301" s="123"/>
      <c r="E1301"/>
      <c r="F1301" s="47"/>
      <c r="I1301" s="9"/>
      <c r="J1301"/>
      <c r="K1301"/>
      <c r="L1301"/>
      <c r="M1301"/>
      <c r="N1301"/>
      <c r="O1301"/>
    </row>
    <row r="1302" spans="1:15" s="313" customFormat="1" x14ac:dyDescent="0.35">
      <c r="A1302" s="50"/>
      <c r="B1302"/>
      <c r="C1302" s="123"/>
      <c r="D1302" s="123"/>
      <c r="E1302"/>
      <c r="F1302" s="47"/>
      <c r="I1302" s="9"/>
      <c r="J1302"/>
      <c r="K1302"/>
      <c r="L1302"/>
      <c r="M1302"/>
      <c r="N1302"/>
      <c r="O1302"/>
    </row>
    <row r="1303" spans="1:15" s="313" customFormat="1" x14ac:dyDescent="0.35">
      <c r="A1303" s="50"/>
      <c r="B1303"/>
      <c r="C1303" s="123"/>
      <c r="D1303" s="123"/>
      <c r="E1303"/>
      <c r="F1303" s="47"/>
      <c r="I1303" s="9"/>
      <c r="J1303"/>
      <c r="K1303"/>
      <c r="L1303"/>
      <c r="M1303"/>
      <c r="N1303"/>
      <c r="O1303"/>
    </row>
    <row r="1304" spans="1:15" s="313" customFormat="1" x14ac:dyDescent="0.35">
      <c r="A1304" s="50"/>
      <c r="B1304"/>
      <c r="C1304" s="123"/>
      <c r="D1304" s="123"/>
      <c r="E1304"/>
      <c r="F1304" s="47"/>
      <c r="I1304" s="9"/>
      <c r="J1304"/>
      <c r="K1304"/>
      <c r="L1304"/>
      <c r="M1304"/>
      <c r="N1304"/>
      <c r="O1304"/>
    </row>
    <row r="1305" spans="1:15" s="313" customFormat="1" x14ac:dyDescent="0.35">
      <c r="A1305" s="50"/>
      <c r="B1305"/>
      <c r="C1305" s="123"/>
      <c r="D1305" s="123"/>
      <c r="E1305"/>
      <c r="F1305" s="47"/>
      <c r="I1305" s="9"/>
      <c r="J1305"/>
      <c r="K1305"/>
      <c r="L1305"/>
      <c r="M1305"/>
      <c r="N1305"/>
      <c r="O1305"/>
    </row>
    <row r="1306" spans="1:15" s="313" customFormat="1" x14ac:dyDescent="0.35">
      <c r="A1306" s="50"/>
      <c r="B1306"/>
      <c r="C1306" s="123"/>
      <c r="D1306" s="123"/>
      <c r="E1306"/>
      <c r="F1306" s="47"/>
      <c r="I1306" s="9"/>
      <c r="J1306"/>
      <c r="K1306"/>
      <c r="L1306"/>
      <c r="M1306"/>
      <c r="N1306"/>
      <c r="O1306"/>
    </row>
    <row r="1307" spans="1:15" s="313" customFormat="1" x14ac:dyDescent="0.35">
      <c r="A1307" s="50"/>
      <c r="B1307"/>
      <c r="C1307" s="123"/>
      <c r="D1307" s="123"/>
      <c r="E1307"/>
      <c r="F1307" s="47"/>
      <c r="I1307" s="9"/>
      <c r="J1307"/>
      <c r="K1307"/>
      <c r="L1307"/>
      <c r="M1307"/>
      <c r="N1307"/>
      <c r="O1307"/>
    </row>
    <row r="1308" spans="1:15" s="313" customFormat="1" x14ac:dyDescent="0.35">
      <c r="A1308" s="50"/>
      <c r="B1308"/>
      <c r="C1308" s="123"/>
      <c r="D1308" s="123"/>
      <c r="E1308"/>
      <c r="F1308" s="47"/>
      <c r="I1308" s="9"/>
      <c r="J1308"/>
      <c r="K1308"/>
      <c r="L1308"/>
      <c r="M1308"/>
      <c r="N1308"/>
      <c r="O1308"/>
    </row>
    <row r="1309" spans="1:15" s="313" customFormat="1" x14ac:dyDescent="0.35">
      <c r="A1309" s="50"/>
      <c r="B1309"/>
      <c r="C1309" s="123"/>
      <c r="D1309" s="123"/>
      <c r="E1309"/>
      <c r="F1309" s="47"/>
      <c r="I1309" s="9"/>
      <c r="J1309"/>
      <c r="K1309"/>
      <c r="L1309"/>
      <c r="M1309"/>
      <c r="N1309"/>
      <c r="O1309"/>
    </row>
    <row r="1310" spans="1:15" s="313" customFormat="1" x14ac:dyDescent="0.35">
      <c r="A1310" s="50"/>
      <c r="B1310"/>
      <c r="C1310" s="123"/>
      <c r="D1310" s="123"/>
      <c r="E1310"/>
      <c r="F1310" s="47"/>
      <c r="I1310" s="9"/>
      <c r="J1310"/>
      <c r="K1310"/>
      <c r="L1310"/>
      <c r="M1310"/>
      <c r="N1310"/>
      <c r="O1310"/>
    </row>
    <row r="1311" spans="1:15" s="313" customFormat="1" x14ac:dyDescent="0.35">
      <c r="A1311" s="50"/>
      <c r="B1311"/>
      <c r="C1311" s="123"/>
      <c r="D1311" s="123"/>
      <c r="E1311"/>
      <c r="F1311" s="47"/>
      <c r="I1311" s="9"/>
      <c r="J1311"/>
      <c r="K1311"/>
      <c r="L1311"/>
      <c r="M1311"/>
      <c r="N1311"/>
      <c r="O1311"/>
    </row>
    <row r="1312" spans="1:15" s="313" customFormat="1" x14ac:dyDescent="0.35">
      <c r="A1312" s="50"/>
      <c r="B1312"/>
      <c r="C1312" s="123"/>
      <c r="D1312" s="123"/>
      <c r="E1312"/>
      <c r="F1312" s="47"/>
      <c r="I1312" s="9"/>
      <c r="J1312"/>
      <c r="K1312"/>
      <c r="L1312"/>
      <c r="M1312"/>
      <c r="N1312"/>
      <c r="O1312"/>
    </row>
    <row r="1313" spans="1:15" s="313" customFormat="1" x14ac:dyDescent="0.35">
      <c r="A1313" s="50"/>
      <c r="B1313"/>
      <c r="C1313" s="123"/>
      <c r="D1313" s="123"/>
      <c r="E1313"/>
      <c r="F1313" s="47"/>
      <c r="I1313" s="9"/>
      <c r="J1313"/>
      <c r="K1313"/>
      <c r="L1313"/>
      <c r="M1313"/>
      <c r="N1313"/>
      <c r="O1313"/>
    </row>
    <row r="1314" spans="1:15" s="313" customFormat="1" x14ac:dyDescent="0.35">
      <c r="A1314" s="50"/>
      <c r="B1314"/>
      <c r="C1314" s="123"/>
      <c r="D1314" s="123"/>
      <c r="E1314"/>
      <c r="F1314" s="47"/>
      <c r="I1314" s="9"/>
      <c r="J1314"/>
      <c r="K1314"/>
      <c r="L1314"/>
      <c r="M1314"/>
      <c r="N1314"/>
      <c r="O1314"/>
    </row>
    <row r="1315" spans="1:15" s="313" customFormat="1" x14ac:dyDescent="0.35">
      <c r="A1315" s="50"/>
      <c r="B1315"/>
      <c r="C1315" s="123"/>
      <c r="D1315" s="123"/>
      <c r="E1315"/>
      <c r="F1315" s="47"/>
      <c r="I1315" s="9"/>
      <c r="J1315"/>
      <c r="K1315"/>
      <c r="L1315"/>
      <c r="M1315"/>
      <c r="N1315"/>
      <c r="O1315"/>
    </row>
    <row r="1316" spans="1:15" s="313" customFormat="1" x14ac:dyDescent="0.35">
      <c r="A1316" s="50"/>
      <c r="B1316"/>
      <c r="C1316" s="123"/>
      <c r="D1316" s="123"/>
      <c r="E1316"/>
      <c r="F1316" s="47"/>
      <c r="I1316" s="9"/>
      <c r="J1316"/>
      <c r="K1316"/>
      <c r="L1316"/>
      <c r="M1316"/>
      <c r="N1316"/>
      <c r="O1316"/>
    </row>
    <row r="1317" spans="1:15" s="313" customFormat="1" x14ac:dyDescent="0.35">
      <c r="A1317" s="50"/>
      <c r="B1317"/>
      <c r="C1317" s="123"/>
      <c r="D1317" s="123"/>
      <c r="E1317"/>
      <c r="F1317" s="47"/>
      <c r="I1317" s="9"/>
      <c r="J1317"/>
      <c r="K1317"/>
      <c r="L1317"/>
      <c r="M1317"/>
      <c r="N1317"/>
      <c r="O1317"/>
    </row>
    <row r="1318" spans="1:15" s="313" customFormat="1" x14ac:dyDescent="0.35">
      <c r="A1318" s="50"/>
      <c r="B1318"/>
      <c r="C1318" s="123"/>
      <c r="D1318" s="123"/>
      <c r="E1318"/>
      <c r="F1318" s="47"/>
      <c r="I1318" s="9"/>
      <c r="J1318"/>
      <c r="K1318"/>
      <c r="L1318"/>
      <c r="M1318"/>
      <c r="N1318"/>
      <c r="O1318"/>
    </row>
    <row r="1319" spans="1:15" s="313" customFormat="1" x14ac:dyDescent="0.35">
      <c r="A1319" s="50"/>
      <c r="B1319"/>
      <c r="C1319" s="123"/>
      <c r="D1319" s="123"/>
      <c r="E1319"/>
      <c r="F1319" s="47"/>
      <c r="I1319" s="9"/>
      <c r="J1319"/>
      <c r="K1319"/>
      <c r="L1319"/>
      <c r="M1319"/>
      <c r="N1319"/>
      <c r="O1319"/>
    </row>
    <row r="1320" spans="1:15" s="313" customFormat="1" x14ac:dyDescent="0.35">
      <c r="A1320" s="50"/>
      <c r="B1320"/>
      <c r="C1320" s="123"/>
      <c r="D1320" s="123"/>
      <c r="E1320"/>
      <c r="F1320" s="47"/>
      <c r="I1320" s="9"/>
      <c r="J1320"/>
      <c r="K1320"/>
      <c r="L1320"/>
      <c r="M1320"/>
      <c r="N1320"/>
      <c r="O1320"/>
    </row>
    <row r="1321" spans="1:15" s="313" customFormat="1" x14ac:dyDescent="0.35">
      <c r="A1321" s="50"/>
      <c r="B1321"/>
      <c r="C1321" s="123"/>
      <c r="D1321" s="123"/>
      <c r="E1321"/>
      <c r="F1321" s="47"/>
      <c r="I1321" s="9"/>
      <c r="J1321"/>
      <c r="K1321"/>
      <c r="L1321"/>
      <c r="M1321"/>
      <c r="N1321"/>
      <c r="O1321"/>
    </row>
    <row r="1322" spans="1:15" s="313" customFormat="1" x14ac:dyDescent="0.35">
      <c r="A1322" s="50"/>
      <c r="B1322"/>
      <c r="C1322" s="123"/>
      <c r="D1322" s="123"/>
      <c r="E1322"/>
      <c r="F1322" s="47"/>
      <c r="I1322" s="9"/>
      <c r="J1322"/>
      <c r="K1322"/>
      <c r="L1322"/>
      <c r="M1322"/>
      <c r="N1322"/>
      <c r="O1322"/>
    </row>
    <row r="1323" spans="1:15" s="313" customFormat="1" x14ac:dyDescent="0.35">
      <c r="A1323" s="50"/>
      <c r="B1323"/>
      <c r="C1323" s="123"/>
      <c r="D1323" s="123"/>
      <c r="E1323"/>
      <c r="F1323" s="47"/>
      <c r="I1323" s="9"/>
      <c r="J1323"/>
      <c r="K1323"/>
      <c r="L1323"/>
      <c r="M1323"/>
      <c r="N1323"/>
      <c r="O1323"/>
    </row>
    <row r="1324" spans="1:15" s="313" customFormat="1" x14ac:dyDescent="0.35">
      <c r="A1324" s="50"/>
      <c r="B1324"/>
      <c r="C1324" s="123"/>
      <c r="D1324" s="123"/>
      <c r="E1324"/>
      <c r="F1324" s="47"/>
      <c r="I1324" s="9"/>
      <c r="J1324"/>
      <c r="K1324"/>
      <c r="L1324"/>
      <c r="M1324"/>
      <c r="N1324"/>
      <c r="O1324"/>
    </row>
    <row r="1325" spans="1:15" s="313" customFormat="1" x14ac:dyDescent="0.35">
      <c r="A1325" s="50"/>
      <c r="B1325"/>
      <c r="C1325" s="123"/>
      <c r="D1325" s="123"/>
      <c r="E1325"/>
      <c r="F1325" s="47"/>
      <c r="I1325" s="9"/>
      <c r="J1325"/>
      <c r="K1325"/>
      <c r="L1325"/>
      <c r="M1325"/>
      <c r="N1325"/>
      <c r="O1325"/>
    </row>
    <row r="1326" spans="1:15" s="313" customFormat="1" x14ac:dyDescent="0.35">
      <c r="A1326" s="50"/>
      <c r="B1326"/>
      <c r="C1326" s="123"/>
      <c r="D1326" s="123"/>
      <c r="E1326"/>
      <c r="F1326" s="47"/>
      <c r="I1326" s="9"/>
      <c r="J1326"/>
      <c r="K1326"/>
      <c r="L1326"/>
      <c r="M1326"/>
      <c r="N1326"/>
      <c r="O1326"/>
    </row>
    <row r="1327" spans="1:15" s="313" customFormat="1" x14ac:dyDescent="0.35">
      <c r="A1327" s="50"/>
      <c r="B1327"/>
      <c r="C1327" s="123"/>
      <c r="D1327" s="123"/>
      <c r="E1327"/>
      <c r="F1327" s="47"/>
      <c r="I1327" s="9"/>
      <c r="J1327"/>
      <c r="K1327"/>
      <c r="L1327"/>
      <c r="M1327"/>
      <c r="N1327"/>
      <c r="O1327"/>
    </row>
    <row r="1328" spans="1:15" s="313" customFormat="1" x14ac:dyDescent="0.35">
      <c r="A1328" s="50"/>
      <c r="B1328"/>
      <c r="C1328" s="123"/>
      <c r="D1328" s="123"/>
      <c r="E1328"/>
      <c r="F1328" s="47"/>
      <c r="I1328" s="9"/>
      <c r="J1328"/>
      <c r="K1328"/>
      <c r="L1328"/>
      <c r="M1328"/>
      <c r="N1328"/>
      <c r="O1328"/>
    </row>
    <row r="1329" spans="1:15" s="313" customFormat="1" x14ac:dyDescent="0.35">
      <c r="A1329" s="50"/>
      <c r="B1329"/>
      <c r="C1329" s="123"/>
      <c r="D1329" s="123"/>
      <c r="E1329"/>
      <c r="F1329" s="47"/>
      <c r="I1329" s="9"/>
      <c r="J1329"/>
      <c r="K1329"/>
      <c r="L1329"/>
      <c r="M1329"/>
      <c r="N1329"/>
      <c r="O1329"/>
    </row>
    <row r="1330" spans="1:15" s="313" customFormat="1" x14ac:dyDescent="0.35">
      <c r="A1330" s="50"/>
      <c r="B1330"/>
      <c r="C1330" s="123"/>
      <c r="D1330" s="123"/>
      <c r="E1330"/>
      <c r="F1330" s="47"/>
      <c r="I1330" s="9"/>
      <c r="J1330"/>
      <c r="K1330"/>
      <c r="L1330"/>
      <c r="M1330"/>
      <c r="N1330"/>
      <c r="O1330"/>
    </row>
    <row r="1331" spans="1:15" s="313" customFormat="1" x14ac:dyDescent="0.35">
      <c r="A1331" s="50"/>
      <c r="B1331"/>
      <c r="C1331" s="123"/>
      <c r="D1331" s="123"/>
      <c r="E1331"/>
      <c r="F1331" s="47"/>
      <c r="I1331" s="9"/>
      <c r="J1331"/>
      <c r="K1331"/>
      <c r="L1331"/>
      <c r="M1331"/>
      <c r="N1331"/>
      <c r="O1331"/>
    </row>
    <row r="1332" spans="1:15" s="313" customFormat="1" x14ac:dyDescent="0.35">
      <c r="A1332" s="50"/>
      <c r="B1332"/>
      <c r="C1332" s="123"/>
      <c r="D1332" s="123"/>
      <c r="E1332"/>
      <c r="F1332" s="47"/>
      <c r="I1332" s="9"/>
      <c r="J1332"/>
      <c r="K1332"/>
      <c r="L1332"/>
      <c r="M1332"/>
      <c r="N1332"/>
      <c r="O1332"/>
    </row>
    <row r="1333" spans="1:15" s="313" customFormat="1" x14ac:dyDescent="0.35">
      <c r="A1333" s="50"/>
      <c r="B1333"/>
      <c r="C1333" s="123"/>
      <c r="D1333" s="123"/>
      <c r="E1333"/>
      <c r="F1333" s="47"/>
      <c r="I1333" s="9"/>
      <c r="J1333"/>
      <c r="K1333"/>
      <c r="L1333"/>
      <c r="M1333"/>
      <c r="N1333"/>
      <c r="O1333"/>
    </row>
    <row r="1334" spans="1:15" s="313" customFormat="1" x14ac:dyDescent="0.35">
      <c r="A1334" s="50"/>
      <c r="B1334"/>
      <c r="C1334" s="123"/>
      <c r="D1334" s="123"/>
      <c r="E1334"/>
      <c r="F1334" s="47"/>
      <c r="I1334" s="9"/>
      <c r="J1334"/>
      <c r="K1334"/>
      <c r="L1334"/>
      <c r="M1334"/>
      <c r="N1334"/>
      <c r="O1334"/>
    </row>
    <row r="1335" spans="1:15" s="313" customFormat="1" x14ac:dyDescent="0.35">
      <c r="A1335" s="50"/>
      <c r="B1335"/>
      <c r="C1335" s="123"/>
      <c r="D1335" s="123"/>
      <c r="E1335"/>
      <c r="F1335" s="47"/>
      <c r="I1335" s="9"/>
      <c r="J1335"/>
      <c r="K1335"/>
      <c r="L1335"/>
      <c r="M1335"/>
      <c r="N1335"/>
      <c r="O1335"/>
    </row>
    <row r="1336" spans="1:15" s="313" customFormat="1" x14ac:dyDescent="0.35">
      <c r="A1336" s="50"/>
      <c r="B1336"/>
      <c r="C1336" s="123"/>
      <c r="D1336" s="123"/>
      <c r="E1336"/>
      <c r="F1336" s="47"/>
      <c r="I1336" s="9"/>
      <c r="J1336"/>
      <c r="K1336"/>
      <c r="L1336"/>
      <c r="M1336"/>
      <c r="N1336"/>
      <c r="O1336"/>
    </row>
    <row r="1337" spans="1:15" s="313" customFormat="1" x14ac:dyDescent="0.35">
      <c r="A1337" s="50"/>
      <c r="B1337"/>
      <c r="C1337" s="123"/>
      <c r="D1337" s="123"/>
      <c r="E1337"/>
      <c r="F1337" s="47"/>
      <c r="I1337" s="9"/>
      <c r="J1337"/>
      <c r="K1337"/>
      <c r="L1337"/>
      <c r="M1337"/>
      <c r="N1337"/>
      <c r="O1337"/>
    </row>
    <row r="1338" spans="1:15" s="313" customFormat="1" x14ac:dyDescent="0.35">
      <c r="A1338" s="50"/>
      <c r="B1338"/>
      <c r="C1338" s="123"/>
      <c r="D1338" s="123"/>
      <c r="E1338"/>
      <c r="F1338" s="47"/>
      <c r="I1338" s="9"/>
      <c r="J1338"/>
      <c r="K1338"/>
      <c r="L1338"/>
      <c r="M1338"/>
      <c r="N1338"/>
      <c r="O1338"/>
    </row>
    <row r="1339" spans="1:15" s="313" customFormat="1" x14ac:dyDescent="0.35">
      <c r="A1339" s="50"/>
      <c r="B1339"/>
      <c r="C1339" s="123"/>
      <c r="D1339" s="123"/>
      <c r="E1339"/>
      <c r="F1339" s="47"/>
      <c r="I1339" s="9"/>
      <c r="J1339"/>
      <c r="K1339"/>
      <c r="L1339"/>
      <c r="M1339"/>
      <c r="N1339"/>
      <c r="O1339"/>
    </row>
    <row r="1340" spans="1:15" s="313" customFormat="1" x14ac:dyDescent="0.35">
      <c r="A1340" s="50"/>
      <c r="B1340"/>
      <c r="C1340" s="123"/>
      <c r="D1340" s="123"/>
      <c r="E1340"/>
      <c r="F1340" s="47"/>
      <c r="I1340" s="9"/>
      <c r="J1340"/>
      <c r="K1340"/>
      <c r="L1340"/>
      <c r="M1340"/>
      <c r="N1340"/>
      <c r="O1340"/>
    </row>
    <row r="1341" spans="1:15" s="313" customFormat="1" x14ac:dyDescent="0.35">
      <c r="A1341" s="50"/>
      <c r="B1341"/>
      <c r="C1341" s="123"/>
      <c r="D1341" s="123"/>
      <c r="E1341"/>
      <c r="F1341" s="47"/>
      <c r="I1341" s="9"/>
      <c r="J1341"/>
      <c r="K1341"/>
      <c r="L1341"/>
      <c r="M1341"/>
      <c r="N1341"/>
      <c r="O1341"/>
    </row>
    <row r="1342" spans="1:15" s="313" customFormat="1" x14ac:dyDescent="0.35">
      <c r="A1342" s="50"/>
      <c r="B1342"/>
      <c r="C1342" s="123"/>
      <c r="D1342" s="123"/>
      <c r="E1342"/>
      <c r="F1342" s="47"/>
      <c r="I1342" s="9"/>
      <c r="J1342"/>
      <c r="K1342"/>
      <c r="L1342"/>
      <c r="M1342"/>
      <c r="N1342"/>
      <c r="O1342"/>
    </row>
    <row r="1343" spans="1:15" s="313" customFormat="1" x14ac:dyDescent="0.35">
      <c r="A1343" s="50"/>
      <c r="B1343"/>
      <c r="C1343" s="123"/>
      <c r="D1343" s="123"/>
      <c r="E1343"/>
      <c r="F1343" s="47"/>
      <c r="I1343" s="9"/>
      <c r="J1343"/>
      <c r="K1343"/>
      <c r="L1343"/>
      <c r="M1343"/>
      <c r="N1343"/>
      <c r="O1343"/>
    </row>
    <row r="1344" spans="1:15" s="313" customFormat="1" x14ac:dyDescent="0.35">
      <c r="A1344" s="50"/>
      <c r="B1344"/>
      <c r="C1344" s="123"/>
      <c r="D1344" s="123"/>
      <c r="E1344"/>
      <c r="F1344" s="47"/>
      <c r="I1344" s="9"/>
      <c r="J1344"/>
      <c r="K1344"/>
      <c r="L1344"/>
      <c r="M1344"/>
      <c r="N1344"/>
      <c r="O1344"/>
    </row>
    <row r="1345" spans="1:15" s="313" customFormat="1" x14ac:dyDescent="0.35">
      <c r="A1345" s="50"/>
      <c r="B1345"/>
      <c r="C1345" s="123"/>
      <c r="D1345" s="123"/>
      <c r="E1345"/>
      <c r="F1345" s="47"/>
      <c r="I1345" s="9"/>
      <c r="J1345"/>
      <c r="K1345"/>
      <c r="L1345"/>
      <c r="M1345"/>
      <c r="N1345"/>
      <c r="O1345"/>
    </row>
    <row r="1346" spans="1:15" s="313" customFormat="1" x14ac:dyDescent="0.35">
      <c r="A1346" s="50"/>
      <c r="B1346"/>
      <c r="C1346" s="123"/>
      <c r="D1346" s="123"/>
      <c r="E1346"/>
      <c r="F1346" s="47"/>
      <c r="I1346" s="9"/>
      <c r="J1346"/>
      <c r="K1346"/>
      <c r="L1346"/>
      <c r="M1346"/>
      <c r="N1346"/>
      <c r="O1346"/>
    </row>
    <row r="1347" spans="1:15" s="313" customFormat="1" x14ac:dyDescent="0.35">
      <c r="A1347" s="50"/>
      <c r="B1347"/>
      <c r="C1347" s="123"/>
      <c r="D1347" s="123"/>
      <c r="E1347"/>
      <c r="F1347" s="47"/>
      <c r="I1347" s="9"/>
      <c r="J1347"/>
      <c r="K1347"/>
      <c r="L1347"/>
      <c r="M1347"/>
      <c r="N1347"/>
      <c r="O1347"/>
    </row>
    <row r="1348" spans="1:15" s="313" customFormat="1" x14ac:dyDescent="0.35">
      <c r="A1348" s="50"/>
      <c r="B1348"/>
      <c r="C1348" s="123"/>
      <c r="D1348" s="123"/>
      <c r="E1348"/>
      <c r="F1348" s="47"/>
      <c r="I1348" s="9"/>
      <c r="J1348"/>
      <c r="K1348"/>
      <c r="L1348"/>
      <c r="M1348"/>
      <c r="N1348"/>
      <c r="O1348"/>
    </row>
    <row r="1349" spans="1:15" s="313" customFormat="1" x14ac:dyDescent="0.35">
      <c r="A1349" s="50"/>
      <c r="B1349"/>
      <c r="C1349" s="123"/>
      <c r="D1349" s="123"/>
      <c r="E1349"/>
      <c r="F1349" s="47"/>
      <c r="I1349" s="9"/>
      <c r="J1349"/>
      <c r="K1349"/>
      <c r="L1349"/>
      <c r="M1349"/>
      <c r="N1349"/>
      <c r="O1349"/>
    </row>
    <row r="1350" spans="1:15" s="313" customFormat="1" x14ac:dyDescent="0.35">
      <c r="A1350" s="50"/>
      <c r="B1350"/>
      <c r="C1350" s="123"/>
      <c r="D1350" s="123"/>
      <c r="E1350"/>
      <c r="F1350" s="47"/>
      <c r="I1350" s="9"/>
      <c r="J1350"/>
      <c r="K1350"/>
      <c r="L1350"/>
      <c r="M1350"/>
      <c r="N1350"/>
      <c r="O1350"/>
    </row>
    <row r="1351" spans="1:15" s="313" customFormat="1" x14ac:dyDescent="0.35">
      <c r="A1351" s="50"/>
      <c r="B1351"/>
      <c r="C1351" s="123"/>
      <c r="D1351" s="123"/>
      <c r="E1351"/>
      <c r="F1351" s="47"/>
      <c r="I1351" s="9"/>
      <c r="J1351"/>
      <c r="K1351"/>
      <c r="L1351"/>
      <c r="M1351"/>
      <c r="N1351"/>
      <c r="O1351"/>
    </row>
    <row r="1352" spans="1:15" s="313" customFormat="1" x14ac:dyDescent="0.35">
      <c r="A1352" s="50"/>
      <c r="B1352"/>
      <c r="C1352" s="123"/>
      <c r="D1352" s="123"/>
      <c r="E1352"/>
      <c r="F1352" s="47"/>
      <c r="I1352" s="9"/>
      <c r="J1352"/>
      <c r="K1352"/>
      <c r="L1352"/>
      <c r="M1352"/>
      <c r="N1352"/>
      <c r="O1352"/>
    </row>
    <row r="1353" spans="1:15" s="313" customFormat="1" x14ac:dyDescent="0.35">
      <c r="A1353" s="50"/>
      <c r="B1353"/>
      <c r="C1353" s="123"/>
      <c r="D1353" s="123"/>
      <c r="E1353"/>
      <c r="F1353" s="47"/>
      <c r="I1353" s="9"/>
      <c r="J1353"/>
      <c r="K1353"/>
      <c r="L1353"/>
      <c r="M1353"/>
      <c r="N1353"/>
      <c r="O1353"/>
    </row>
    <row r="1354" spans="1:15" s="313" customFormat="1" x14ac:dyDescent="0.35">
      <c r="A1354" s="50"/>
      <c r="B1354"/>
      <c r="C1354" s="123"/>
      <c r="D1354" s="123"/>
      <c r="E1354"/>
      <c r="F1354" s="47"/>
      <c r="I1354" s="9"/>
      <c r="J1354"/>
      <c r="K1354"/>
      <c r="L1354"/>
      <c r="M1354"/>
      <c r="N1354"/>
      <c r="O1354"/>
    </row>
    <row r="1355" spans="1:15" s="313" customFormat="1" x14ac:dyDescent="0.35">
      <c r="A1355" s="50"/>
      <c r="B1355"/>
      <c r="C1355" s="123"/>
      <c r="D1355" s="123"/>
      <c r="E1355"/>
      <c r="F1355" s="47"/>
      <c r="I1355" s="9"/>
      <c r="J1355"/>
      <c r="K1355"/>
      <c r="L1355"/>
      <c r="M1355"/>
      <c r="N1355"/>
      <c r="O1355"/>
    </row>
    <row r="1356" spans="1:15" s="313" customFormat="1" x14ac:dyDescent="0.35">
      <c r="A1356" s="50"/>
      <c r="B1356"/>
      <c r="C1356" s="123"/>
      <c r="D1356" s="123"/>
      <c r="E1356"/>
      <c r="F1356" s="47"/>
      <c r="I1356" s="9"/>
      <c r="J1356"/>
      <c r="K1356"/>
      <c r="L1356"/>
      <c r="M1356"/>
      <c r="N1356"/>
      <c r="O1356"/>
    </row>
    <row r="1357" spans="1:15" s="313" customFormat="1" x14ac:dyDescent="0.35">
      <c r="A1357" s="50"/>
      <c r="B1357"/>
      <c r="C1357" s="123"/>
      <c r="D1357" s="123"/>
      <c r="E1357"/>
      <c r="F1357" s="47"/>
      <c r="I1357" s="9"/>
      <c r="J1357"/>
      <c r="K1357"/>
      <c r="L1357"/>
      <c r="M1357"/>
      <c r="N1357"/>
      <c r="O1357"/>
    </row>
    <row r="1358" spans="1:15" s="313" customFormat="1" x14ac:dyDescent="0.35">
      <c r="A1358" s="50"/>
      <c r="B1358"/>
      <c r="C1358" s="123"/>
      <c r="D1358" s="123"/>
      <c r="E1358"/>
      <c r="F1358" s="47"/>
      <c r="I1358" s="9"/>
      <c r="J1358"/>
      <c r="K1358"/>
      <c r="L1358"/>
      <c r="M1358"/>
      <c r="N1358"/>
      <c r="O1358"/>
    </row>
    <row r="1359" spans="1:15" s="313" customFormat="1" x14ac:dyDescent="0.35">
      <c r="A1359" s="50"/>
      <c r="B1359"/>
      <c r="C1359" s="123"/>
      <c r="D1359" s="123"/>
      <c r="E1359"/>
      <c r="F1359" s="47"/>
      <c r="I1359" s="9"/>
      <c r="J1359"/>
      <c r="K1359"/>
      <c r="L1359"/>
      <c r="M1359"/>
      <c r="N1359"/>
      <c r="O1359"/>
    </row>
    <row r="1360" spans="1:15" s="313" customFormat="1" x14ac:dyDescent="0.35">
      <c r="A1360" s="50"/>
      <c r="B1360"/>
      <c r="C1360" s="123"/>
      <c r="D1360" s="123"/>
      <c r="E1360"/>
      <c r="F1360" s="47"/>
      <c r="I1360" s="9"/>
      <c r="J1360"/>
      <c r="K1360"/>
      <c r="L1360"/>
      <c r="M1360"/>
      <c r="N1360"/>
      <c r="O1360"/>
    </row>
    <row r="1361" spans="1:15" s="313" customFormat="1" x14ac:dyDescent="0.35">
      <c r="A1361" s="50"/>
      <c r="B1361"/>
      <c r="C1361" s="123"/>
      <c r="D1361" s="123"/>
      <c r="E1361"/>
      <c r="F1361" s="47"/>
      <c r="I1361" s="9"/>
      <c r="J1361"/>
      <c r="K1361"/>
      <c r="L1361"/>
      <c r="M1361"/>
      <c r="N1361"/>
      <c r="O1361"/>
    </row>
    <row r="1362" spans="1:15" s="313" customFormat="1" x14ac:dyDescent="0.35">
      <c r="A1362" s="50"/>
      <c r="B1362"/>
      <c r="C1362" s="123"/>
      <c r="D1362" s="123"/>
      <c r="E1362"/>
      <c r="F1362" s="47"/>
      <c r="I1362" s="9"/>
      <c r="J1362"/>
      <c r="K1362"/>
      <c r="L1362"/>
      <c r="M1362"/>
      <c r="N1362"/>
      <c r="O1362"/>
    </row>
    <row r="1363" spans="1:15" s="313" customFormat="1" x14ac:dyDescent="0.35">
      <c r="A1363" s="50"/>
      <c r="B1363"/>
      <c r="C1363" s="123"/>
      <c r="D1363" s="123"/>
      <c r="E1363"/>
      <c r="F1363" s="47"/>
      <c r="I1363" s="9"/>
      <c r="J1363"/>
      <c r="K1363"/>
      <c r="L1363"/>
      <c r="M1363"/>
      <c r="N1363"/>
      <c r="O1363"/>
    </row>
    <row r="1364" spans="1:15" s="313" customFormat="1" x14ac:dyDescent="0.35">
      <c r="A1364" s="50"/>
      <c r="B1364"/>
      <c r="C1364" s="123"/>
      <c r="D1364" s="123"/>
      <c r="E1364"/>
      <c r="F1364" s="47"/>
      <c r="I1364" s="9"/>
      <c r="J1364"/>
      <c r="K1364"/>
      <c r="L1364"/>
      <c r="M1364"/>
      <c r="N1364"/>
      <c r="O1364"/>
    </row>
    <row r="1365" spans="1:15" s="313" customFormat="1" x14ac:dyDescent="0.35">
      <c r="A1365" s="50"/>
      <c r="B1365"/>
      <c r="C1365" s="123"/>
      <c r="D1365" s="123"/>
      <c r="E1365"/>
      <c r="F1365" s="47"/>
      <c r="I1365" s="9"/>
      <c r="J1365"/>
      <c r="K1365"/>
      <c r="L1365"/>
      <c r="M1365"/>
      <c r="N1365"/>
      <c r="O1365"/>
    </row>
    <row r="1366" spans="1:15" s="313" customFormat="1" x14ac:dyDescent="0.35">
      <c r="A1366" s="50"/>
      <c r="B1366"/>
      <c r="C1366" s="123"/>
      <c r="D1366" s="123"/>
      <c r="E1366"/>
      <c r="F1366" s="47"/>
      <c r="I1366" s="9"/>
      <c r="J1366"/>
      <c r="K1366"/>
      <c r="L1366"/>
      <c r="M1366"/>
      <c r="N1366"/>
      <c r="O1366"/>
    </row>
    <row r="1367" spans="1:15" s="313" customFormat="1" x14ac:dyDescent="0.35">
      <c r="A1367" s="50"/>
      <c r="B1367"/>
      <c r="C1367" s="123"/>
      <c r="D1367" s="123"/>
      <c r="E1367"/>
      <c r="F1367" s="47"/>
      <c r="I1367" s="9"/>
      <c r="J1367"/>
      <c r="K1367"/>
      <c r="L1367"/>
      <c r="M1367"/>
      <c r="N1367"/>
      <c r="O1367"/>
    </row>
    <row r="1368" spans="1:15" s="313" customFormat="1" x14ac:dyDescent="0.35">
      <c r="A1368" s="50"/>
      <c r="B1368"/>
      <c r="C1368" s="123"/>
      <c r="D1368" s="123"/>
      <c r="E1368"/>
      <c r="F1368" s="47"/>
      <c r="I1368" s="9"/>
      <c r="J1368"/>
      <c r="K1368"/>
      <c r="L1368"/>
      <c r="M1368"/>
      <c r="N1368"/>
      <c r="O1368"/>
    </row>
    <row r="1369" spans="1:15" s="313" customFormat="1" x14ac:dyDescent="0.35">
      <c r="A1369" s="50"/>
      <c r="B1369"/>
      <c r="C1369" s="123"/>
      <c r="D1369" s="123"/>
      <c r="E1369"/>
      <c r="F1369" s="47"/>
      <c r="I1369" s="9"/>
      <c r="J1369"/>
      <c r="K1369"/>
      <c r="L1369"/>
      <c r="M1369"/>
      <c r="N1369"/>
      <c r="O1369"/>
    </row>
    <row r="1370" spans="1:15" s="313" customFormat="1" x14ac:dyDescent="0.35">
      <c r="A1370" s="50"/>
      <c r="B1370"/>
      <c r="C1370" s="123"/>
      <c r="D1370" s="123"/>
      <c r="E1370"/>
      <c r="F1370" s="47"/>
      <c r="I1370" s="9"/>
      <c r="J1370"/>
      <c r="K1370"/>
      <c r="L1370"/>
      <c r="M1370"/>
      <c r="N1370"/>
      <c r="O1370"/>
    </row>
    <row r="1371" spans="1:15" s="313" customFormat="1" x14ac:dyDescent="0.35">
      <c r="A1371" s="50"/>
      <c r="B1371"/>
      <c r="C1371" s="123"/>
      <c r="D1371" s="123"/>
      <c r="E1371"/>
      <c r="F1371" s="47"/>
      <c r="I1371" s="9"/>
      <c r="J1371"/>
      <c r="K1371"/>
      <c r="L1371"/>
      <c r="M1371"/>
      <c r="N1371"/>
      <c r="O1371"/>
    </row>
    <row r="1372" spans="1:15" s="313" customFormat="1" x14ac:dyDescent="0.35">
      <c r="A1372" s="50"/>
      <c r="B1372"/>
      <c r="C1372" s="123"/>
      <c r="D1372" s="123"/>
      <c r="E1372"/>
      <c r="F1372" s="47"/>
      <c r="I1372" s="9"/>
      <c r="J1372"/>
      <c r="K1372"/>
      <c r="L1372"/>
      <c r="M1372"/>
      <c r="N1372"/>
      <c r="O1372"/>
    </row>
    <row r="1373" spans="1:15" s="313" customFormat="1" x14ac:dyDescent="0.35">
      <c r="A1373" s="50"/>
      <c r="B1373"/>
      <c r="C1373" s="123"/>
      <c r="D1373" s="123"/>
      <c r="E1373"/>
      <c r="F1373" s="47"/>
      <c r="I1373" s="9"/>
      <c r="J1373"/>
      <c r="K1373"/>
      <c r="L1373"/>
      <c r="M1373"/>
      <c r="N1373"/>
      <c r="O1373"/>
    </row>
    <row r="1374" spans="1:15" s="313" customFormat="1" x14ac:dyDescent="0.35">
      <c r="A1374" s="50"/>
      <c r="B1374"/>
      <c r="C1374" s="123"/>
      <c r="D1374" s="123"/>
      <c r="E1374"/>
      <c r="F1374" s="47"/>
      <c r="I1374" s="9"/>
      <c r="J1374"/>
      <c r="K1374"/>
      <c r="L1374"/>
      <c r="M1374"/>
      <c r="N1374"/>
      <c r="O1374"/>
    </row>
    <row r="1375" spans="1:15" s="313" customFormat="1" x14ac:dyDescent="0.35">
      <c r="A1375" s="50"/>
      <c r="B1375"/>
      <c r="C1375" s="123"/>
      <c r="D1375" s="123"/>
      <c r="E1375"/>
      <c r="F1375" s="47"/>
      <c r="I1375" s="9"/>
      <c r="J1375"/>
      <c r="K1375"/>
      <c r="L1375"/>
      <c r="M1375"/>
      <c r="N1375"/>
      <c r="O1375"/>
    </row>
    <row r="1376" spans="1:15" s="313" customFormat="1" x14ac:dyDescent="0.35">
      <c r="A1376" s="50"/>
      <c r="B1376"/>
      <c r="C1376" s="123"/>
      <c r="D1376" s="123"/>
      <c r="E1376"/>
      <c r="F1376" s="47"/>
      <c r="I1376" s="9"/>
      <c r="J1376"/>
      <c r="K1376"/>
      <c r="L1376"/>
      <c r="M1376"/>
      <c r="N1376"/>
      <c r="O1376"/>
    </row>
    <row r="1377" spans="1:15" s="313" customFormat="1" x14ac:dyDescent="0.35">
      <c r="A1377" s="50"/>
      <c r="B1377"/>
      <c r="C1377" s="123"/>
      <c r="D1377" s="123"/>
      <c r="E1377"/>
      <c r="F1377" s="47"/>
      <c r="I1377" s="9"/>
      <c r="J1377"/>
      <c r="K1377"/>
      <c r="L1377"/>
      <c r="M1377"/>
      <c r="N1377"/>
      <c r="O1377"/>
    </row>
    <row r="1378" spans="1:15" s="313" customFormat="1" x14ac:dyDescent="0.35">
      <c r="A1378" s="50"/>
      <c r="B1378"/>
      <c r="C1378" s="123"/>
      <c r="D1378" s="123"/>
      <c r="E1378"/>
      <c r="F1378" s="47"/>
      <c r="I1378" s="9"/>
      <c r="J1378"/>
      <c r="K1378"/>
      <c r="L1378"/>
      <c r="M1378"/>
      <c r="N1378"/>
      <c r="O1378"/>
    </row>
    <row r="1379" spans="1:15" s="313" customFormat="1" x14ac:dyDescent="0.35">
      <c r="A1379" s="50"/>
      <c r="B1379"/>
      <c r="C1379" s="123"/>
      <c r="D1379" s="123"/>
      <c r="E1379"/>
      <c r="F1379" s="47"/>
      <c r="I1379" s="9"/>
      <c r="J1379"/>
      <c r="K1379"/>
      <c r="L1379"/>
      <c r="M1379"/>
      <c r="N1379"/>
      <c r="O1379"/>
    </row>
    <row r="1380" spans="1:15" s="313" customFormat="1" x14ac:dyDescent="0.35">
      <c r="A1380" s="50"/>
      <c r="B1380"/>
      <c r="C1380" s="123"/>
      <c r="D1380" s="123"/>
      <c r="E1380"/>
      <c r="F1380" s="47"/>
      <c r="I1380" s="9"/>
      <c r="J1380"/>
      <c r="K1380"/>
      <c r="L1380"/>
      <c r="M1380"/>
      <c r="N1380"/>
      <c r="O1380"/>
    </row>
    <row r="1381" spans="1:15" s="313" customFormat="1" x14ac:dyDescent="0.35">
      <c r="A1381" s="50"/>
      <c r="B1381"/>
      <c r="C1381" s="123"/>
      <c r="D1381" s="123"/>
      <c r="E1381"/>
      <c r="F1381" s="47"/>
      <c r="I1381" s="9"/>
      <c r="J1381"/>
      <c r="K1381"/>
      <c r="L1381"/>
      <c r="M1381"/>
      <c r="N1381"/>
      <c r="O1381"/>
    </row>
    <row r="1382" spans="1:15" s="313" customFormat="1" x14ac:dyDescent="0.35">
      <c r="A1382" s="50"/>
      <c r="B1382"/>
      <c r="C1382" s="123"/>
      <c r="D1382" s="123"/>
      <c r="E1382"/>
      <c r="F1382" s="47"/>
      <c r="I1382" s="9"/>
      <c r="J1382"/>
      <c r="K1382"/>
      <c r="L1382"/>
      <c r="M1382"/>
      <c r="N1382"/>
      <c r="O1382"/>
    </row>
    <row r="1383" spans="1:15" s="313" customFormat="1" x14ac:dyDescent="0.35">
      <c r="A1383" s="50"/>
      <c r="B1383"/>
      <c r="C1383" s="123"/>
      <c r="D1383" s="123"/>
      <c r="E1383"/>
      <c r="F1383" s="47"/>
      <c r="I1383" s="9"/>
      <c r="J1383"/>
      <c r="K1383"/>
      <c r="L1383"/>
      <c r="M1383"/>
      <c r="N1383"/>
      <c r="O1383"/>
    </row>
    <row r="1384" spans="1:15" s="313" customFormat="1" x14ac:dyDescent="0.35">
      <c r="A1384" s="50"/>
      <c r="B1384"/>
      <c r="C1384" s="123"/>
      <c r="D1384" s="123"/>
      <c r="E1384"/>
      <c r="F1384" s="47"/>
      <c r="I1384" s="9"/>
      <c r="J1384"/>
      <c r="K1384"/>
      <c r="L1384"/>
      <c r="M1384"/>
      <c r="N1384"/>
      <c r="O1384"/>
    </row>
    <row r="1385" spans="1:15" s="313" customFormat="1" x14ac:dyDescent="0.35">
      <c r="A1385" s="50"/>
      <c r="B1385"/>
      <c r="C1385" s="123"/>
      <c r="D1385" s="123"/>
      <c r="E1385"/>
      <c r="F1385" s="47"/>
      <c r="I1385" s="9"/>
      <c r="J1385"/>
      <c r="K1385"/>
      <c r="L1385"/>
      <c r="M1385"/>
      <c r="N1385"/>
      <c r="O1385"/>
    </row>
    <row r="1386" spans="1:15" s="313" customFormat="1" x14ac:dyDescent="0.35">
      <c r="A1386" s="50"/>
      <c r="B1386"/>
      <c r="C1386" s="123"/>
      <c r="D1386" s="123"/>
      <c r="E1386"/>
      <c r="F1386" s="47"/>
      <c r="I1386" s="9"/>
      <c r="J1386"/>
      <c r="K1386"/>
      <c r="L1386"/>
      <c r="M1386"/>
      <c r="N1386"/>
      <c r="O1386"/>
    </row>
    <row r="1387" spans="1:15" s="313" customFormat="1" x14ac:dyDescent="0.35">
      <c r="A1387" s="50"/>
      <c r="B1387"/>
      <c r="C1387" s="123"/>
      <c r="D1387" s="123"/>
      <c r="E1387"/>
      <c r="F1387" s="47"/>
      <c r="I1387" s="9"/>
      <c r="J1387"/>
      <c r="K1387"/>
      <c r="L1387"/>
      <c r="M1387"/>
      <c r="N1387"/>
      <c r="O1387"/>
    </row>
    <row r="1388" spans="1:15" s="313" customFormat="1" x14ac:dyDescent="0.35">
      <c r="A1388" s="50"/>
      <c r="B1388"/>
      <c r="C1388" s="123"/>
      <c r="D1388" s="123"/>
      <c r="E1388"/>
      <c r="F1388" s="47"/>
      <c r="I1388" s="9"/>
      <c r="J1388"/>
      <c r="K1388"/>
      <c r="L1388"/>
      <c r="M1388"/>
      <c r="N1388"/>
      <c r="O1388"/>
    </row>
    <row r="1389" spans="1:15" s="313" customFormat="1" x14ac:dyDescent="0.35">
      <c r="A1389" s="50"/>
      <c r="B1389"/>
      <c r="C1389" s="123"/>
      <c r="D1389" s="123"/>
      <c r="E1389"/>
      <c r="F1389" s="47"/>
      <c r="I1389" s="9"/>
      <c r="J1389"/>
      <c r="K1389"/>
      <c r="L1389"/>
      <c r="M1389"/>
      <c r="N1389"/>
      <c r="O1389"/>
    </row>
    <row r="1390" spans="1:15" s="313" customFormat="1" x14ac:dyDescent="0.35">
      <c r="A1390" s="50"/>
      <c r="B1390"/>
      <c r="C1390" s="123"/>
      <c r="D1390" s="123"/>
      <c r="E1390"/>
      <c r="F1390" s="47"/>
      <c r="I1390" s="9"/>
      <c r="J1390"/>
      <c r="K1390"/>
      <c r="L1390"/>
      <c r="M1390"/>
      <c r="N1390"/>
      <c r="O1390"/>
    </row>
    <row r="1391" spans="1:15" s="313" customFormat="1" x14ac:dyDescent="0.35">
      <c r="A1391" s="50"/>
      <c r="B1391"/>
      <c r="C1391" s="123"/>
      <c r="D1391" s="123"/>
      <c r="E1391"/>
      <c r="F1391" s="47"/>
      <c r="I1391" s="9"/>
      <c r="J1391"/>
      <c r="K1391"/>
      <c r="L1391"/>
      <c r="M1391"/>
      <c r="N1391"/>
      <c r="O1391"/>
    </row>
    <row r="1392" spans="1:15" s="313" customFormat="1" x14ac:dyDescent="0.35">
      <c r="A1392" s="50"/>
      <c r="B1392"/>
      <c r="C1392" s="123"/>
      <c r="D1392" s="123"/>
      <c r="E1392"/>
      <c r="F1392" s="47"/>
      <c r="I1392" s="9"/>
      <c r="J1392"/>
      <c r="K1392"/>
      <c r="L1392"/>
      <c r="M1392"/>
      <c r="N1392"/>
      <c r="O1392"/>
    </row>
    <row r="1393" spans="1:15" s="313" customFormat="1" x14ac:dyDescent="0.35">
      <c r="A1393" s="50"/>
      <c r="B1393"/>
      <c r="C1393" s="123"/>
      <c r="D1393" s="123"/>
      <c r="E1393"/>
      <c r="F1393" s="47"/>
      <c r="I1393" s="9"/>
      <c r="J1393"/>
      <c r="K1393"/>
      <c r="L1393"/>
      <c r="M1393"/>
      <c r="N1393"/>
      <c r="O1393"/>
    </row>
    <row r="1394" spans="1:15" s="313" customFormat="1" x14ac:dyDescent="0.35">
      <c r="A1394" s="50"/>
      <c r="B1394"/>
      <c r="C1394" s="123"/>
      <c r="D1394" s="123"/>
      <c r="E1394"/>
      <c r="F1394" s="47"/>
      <c r="I1394" s="9"/>
      <c r="J1394"/>
      <c r="K1394"/>
      <c r="L1394"/>
      <c r="M1394"/>
      <c r="N1394"/>
      <c r="O1394"/>
    </row>
    <row r="1395" spans="1:15" s="313" customFormat="1" x14ac:dyDescent="0.35">
      <c r="A1395" s="50"/>
      <c r="B1395"/>
      <c r="C1395" s="123"/>
      <c r="D1395" s="123"/>
      <c r="E1395"/>
      <c r="F1395" s="47"/>
      <c r="I1395" s="9"/>
      <c r="J1395"/>
      <c r="K1395"/>
      <c r="L1395"/>
      <c r="M1395"/>
      <c r="N1395"/>
      <c r="O1395"/>
    </row>
    <row r="1396" spans="1:15" s="313" customFormat="1" x14ac:dyDescent="0.35">
      <c r="A1396" s="50"/>
      <c r="B1396"/>
      <c r="C1396" s="123"/>
      <c r="D1396" s="123"/>
      <c r="E1396"/>
      <c r="F1396" s="47"/>
      <c r="I1396" s="9"/>
      <c r="J1396"/>
      <c r="K1396"/>
      <c r="L1396"/>
      <c r="M1396"/>
      <c r="N1396"/>
      <c r="O1396"/>
    </row>
    <row r="1397" spans="1:15" s="313" customFormat="1" x14ac:dyDescent="0.35">
      <c r="A1397" s="50"/>
      <c r="B1397"/>
      <c r="C1397" s="123"/>
      <c r="D1397" s="123"/>
      <c r="E1397"/>
      <c r="F1397" s="47"/>
      <c r="I1397" s="9"/>
      <c r="J1397"/>
      <c r="K1397"/>
      <c r="L1397"/>
      <c r="M1397"/>
      <c r="N1397"/>
      <c r="O1397"/>
    </row>
    <row r="1398" spans="1:15" s="313" customFormat="1" x14ac:dyDescent="0.35">
      <c r="A1398" s="50"/>
      <c r="B1398"/>
      <c r="C1398" s="123"/>
      <c r="D1398" s="123"/>
      <c r="E1398"/>
      <c r="F1398" s="47"/>
      <c r="I1398" s="9"/>
      <c r="J1398"/>
      <c r="K1398"/>
      <c r="L1398"/>
      <c r="M1398"/>
      <c r="N1398"/>
      <c r="O1398"/>
    </row>
    <row r="1399" spans="1:15" s="313" customFormat="1" x14ac:dyDescent="0.35">
      <c r="A1399" s="50"/>
      <c r="B1399"/>
      <c r="C1399" s="123"/>
      <c r="D1399" s="123"/>
      <c r="E1399"/>
      <c r="F1399" s="47"/>
      <c r="I1399" s="9"/>
      <c r="J1399"/>
      <c r="K1399"/>
      <c r="L1399"/>
      <c r="M1399"/>
      <c r="N1399"/>
      <c r="O1399"/>
    </row>
    <row r="1400" spans="1:15" s="313" customFormat="1" x14ac:dyDescent="0.35">
      <c r="A1400" s="50"/>
      <c r="B1400"/>
      <c r="C1400" s="123"/>
      <c r="D1400" s="123"/>
      <c r="E1400"/>
      <c r="F1400" s="47"/>
      <c r="I1400" s="9"/>
      <c r="J1400"/>
      <c r="K1400"/>
      <c r="L1400"/>
      <c r="M1400"/>
      <c r="N1400"/>
      <c r="O1400"/>
    </row>
    <row r="1401" spans="1:15" s="313" customFormat="1" x14ac:dyDescent="0.35">
      <c r="A1401" s="50"/>
      <c r="B1401"/>
      <c r="C1401" s="123"/>
      <c r="D1401" s="123"/>
      <c r="E1401"/>
      <c r="F1401" s="47"/>
      <c r="I1401" s="9"/>
      <c r="J1401"/>
      <c r="K1401"/>
      <c r="L1401"/>
      <c r="M1401"/>
      <c r="N1401"/>
      <c r="O1401"/>
    </row>
    <row r="1402" spans="1:15" s="313" customFormat="1" x14ac:dyDescent="0.35">
      <c r="A1402" s="50"/>
      <c r="B1402"/>
      <c r="C1402" s="123"/>
      <c r="D1402" s="123"/>
      <c r="E1402"/>
      <c r="F1402" s="47"/>
      <c r="I1402" s="9"/>
      <c r="J1402"/>
      <c r="K1402"/>
      <c r="L1402"/>
      <c r="M1402"/>
      <c r="N1402"/>
      <c r="O1402"/>
    </row>
    <row r="1403" spans="1:15" s="313" customFormat="1" x14ac:dyDescent="0.35">
      <c r="A1403" s="50"/>
      <c r="B1403"/>
      <c r="C1403" s="123"/>
      <c r="D1403" s="123"/>
      <c r="E1403"/>
      <c r="F1403" s="47"/>
      <c r="I1403" s="9"/>
      <c r="J1403"/>
      <c r="K1403"/>
      <c r="L1403"/>
      <c r="M1403"/>
      <c r="N1403"/>
      <c r="O1403"/>
    </row>
    <row r="1404" spans="1:15" s="313" customFormat="1" x14ac:dyDescent="0.35">
      <c r="A1404" s="50"/>
      <c r="B1404"/>
      <c r="C1404" s="123"/>
      <c r="D1404" s="123"/>
      <c r="E1404"/>
      <c r="F1404" s="47"/>
      <c r="I1404" s="9"/>
      <c r="J1404"/>
      <c r="K1404"/>
      <c r="L1404"/>
      <c r="M1404"/>
      <c r="N1404"/>
      <c r="O1404"/>
    </row>
    <row r="1405" spans="1:15" s="313" customFormat="1" x14ac:dyDescent="0.35">
      <c r="A1405" s="50"/>
      <c r="B1405"/>
      <c r="C1405" s="123"/>
      <c r="D1405" s="123"/>
      <c r="E1405"/>
      <c r="F1405" s="47"/>
      <c r="I1405" s="9"/>
      <c r="J1405"/>
      <c r="K1405"/>
      <c r="L1405"/>
      <c r="M1405"/>
      <c r="N1405"/>
      <c r="O1405"/>
    </row>
    <row r="1406" spans="1:15" s="313" customFormat="1" x14ac:dyDescent="0.35">
      <c r="A1406" s="50"/>
      <c r="B1406"/>
      <c r="C1406" s="123"/>
      <c r="D1406" s="123"/>
      <c r="E1406"/>
      <c r="F1406" s="47"/>
      <c r="I1406" s="9"/>
      <c r="J1406"/>
      <c r="K1406"/>
      <c r="L1406"/>
      <c r="M1406"/>
      <c r="N1406"/>
      <c r="O1406"/>
    </row>
    <row r="1407" spans="1:15" s="313" customFormat="1" x14ac:dyDescent="0.35">
      <c r="A1407" s="50"/>
      <c r="B1407"/>
      <c r="C1407" s="123"/>
      <c r="D1407" s="123"/>
      <c r="E1407"/>
      <c r="F1407" s="47"/>
      <c r="I1407" s="9"/>
      <c r="J1407"/>
      <c r="K1407"/>
      <c r="L1407"/>
      <c r="M1407"/>
      <c r="N1407"/>
      <c r="O1407"/>
    </row>
    <row r="1408" spans="1:15" s="313" customFormat="1" x14ac:dyDescent="0.35">
      <c r="A1408" s="50"/>
      <c r="B1408"/>
      <c r="C1408" s="123"/>
      <c r="D1408" s="123"/>
      <c r="E1408"/>
      <c r="F1408" s="47"/>
      <c r="I1408" s="9"/>
      <c r="J1408"/>
      <c r="K1408"/>
      <c r="L1408"/>
      <c r="M1408"/>
      <c r="N1408"/>
      <c r="O1408"/>
    </row>
    <row r="1409" spans="1:15" s="313" customFormat="1" x14ac:dyDescent="0.35">
      <c r="A1409" s="50"/>
      <c r="B1409"/>
      <c r="C1409" s="123"/>
      <c r="D1409" s="123"/>
      <c r="E1409"/>
      <c r="F1409" s="47"/>
      <c r="I1409" s="9"/>
      <c r="J1409"/>
      <c r="K1409"/>
      <c r="L1409"/>
      <c r="M1409"/>
      <c r="N1409"/>
      <c r="O1409"/>
    </row>
    <row r="1410" spans="1:15" s="313" customFormat="1" x14ac:dyDescent="0.35">
      <c r="A1410" s="50"/>
      <c r="B1410"/>
      <c r="C1410" s="123"/>
      <c r="D1410" s="123"/>
      <c r="E1410"/>
      <c r="F1410" s="47"/>
      <c r="I1410" s="9"/>
      <c r="J1410"/>
      <c r="K1410"/>
      <c r="L1410"/>
      <c r="M1410"/>
      <c r="N1410"/>
      <c r="O1410"/>
    </row>
    <row r="1411" spans="1:15" s="313" customFormat="1" x14ac:dyDescent="0.35">
      <c r="A1411" s="50"/>
      <c r="B1411"/>
      <c r="C1411" s="123"/>
      <c r="D1411" s="123"/>
      <c r="E1411"/>
      <c r="F1411" s="47"/>
      <c r="I1411" s="9"/>
      <c r="J1411"/>
      <c r="K1411"/>
      <c r="L1411"/>
      <c r="M1411"/>
      <c r="N1411"/>
      <c r="O1411"/>
    </row>
    <row r="1412" spans="1:15" s="313" customFormat="1" x14ac:dyDescent="0.35">
      <c r="A1412" s="50"/>
      <c r="B1412"/>
      <c r="C1412" s="123"/>
      <c r="D1412" s="123"/>
      <c r="E1412"/>
      <c r="F1412" s="47"/>
      <c r="I1412" s="9"/>
      <c r="J1412"/>
      <c r="K1412"/>
      <c r="L1412"/>
      <c r="M1412"/>
      <c r="N1412"/>
      <c r="O1412"/>
    </row>
    <row r="1413" spans="1:15" s="313" customFormat="1" x14ac:dyDescent="0.35">
      <c r="A1413" s="50"/>
      <c r="B1413"/>
      <c r="C1413" s="123"/>
      <c r="D1413" s="123"/>
      <c r="E1413"/>
      <c r="F1413" s="47"/>
      <c r="I1413" s="9"/>
      <c r="J1413"/>
      <c r="K1413"/>
      <c r="L1413"/>
      <c r="M1413"/>
      <c r="N1413"/>
      <c r="O1413"/>
    </row>
    <row r="1414" spans="1:15" s="313" customFormat="1" x14ac:dyDescent="0.35">
      <c r="A1414" s="50"/>
      <c r="B1414"/>
      <c r="C1414" s="123"/>
      <c r="D1414" s="123"/>
      <c r="E1414"/>
      <c r="F1414" s="47"/>
      <c r="I1414" s="9"/>
      <c r="J1414"/>
      <c r="K1414"/>
      <c r="L1414"/>
      <c r="M1414"/>
      <c r="N1414"/>
      <c r="O1414"/>
    </row>
    <row r="1415" spans="1:15" s="313" customFormat="1" x14ac:dyDescent="0.35">
      <c r="A1415" s="50"/>
      <c r="B1415"/>
      <c r="C1415" s="123"/>
      <c r="D1415" s="123"/>
      <c r="E1415"/>
      <c r="F1415" s="47"/>
      <c r="I1415" s="9"/>
      <c r="J1415"/>
      <c r="K1415"/>
      <c r="L1415"/>
      <c r="M1415"/>
      <c r="N1415"/>
      <c r="O1415"/>
    </row>
    <row r="1416" spans="1:15" s="313" customFormat="1" x14ac:dyDescent="0.35">
      <c r="A1416" s="50"/>
      <c r="B1416"/>
      <c r="C1416" s="123"/>
      <c r="D1416" s="123"/>
      <c r="E1416"/>
      <c r="F1416" s="47"/>
      <c r="I1416" s="9"/>
      <c r="J1416"/>
      <c r="K1416"/>
      <c r="L1416"/>
      <c r="M1416"/>
      <c r="N1416"/>
      <c r="O1416"/>
    </row>
    <row r="1417" spans="1:15" s="313" customFormat="1" x14ac:dyDescent="0.35">
      <c r="A1417" s="50"/>
      <c r="B1417"/>
      <c r="C1417" s="123"/>
      <c r="D1417" s="123"/>
      <c r="E1417"/>
      <c r="F1417" s="47"/>
      <c r="I1417" s="9"/>
      <c r="J1417"/>
      <c r="K1417"/>
      <c r="L1417"/>
      <c r="M1417"/>
      <c r="N1417"/>
      <c r="O1417"/>
    </row>
    <row r="1418" spans="1:15" s="313" customFormat="1" x14ac:dyDescent="0.35">
      <c r="A1418" s="50"/>
      <c r="B1418"/>
      <c r="C1418" s="123"/>
      <c r="D1418" s="123"/>
      <c r="E1418"/>
      <c r="F1418" s="47"/>
      <c r="I1418" s="9"/>
      <c r="J1418"/>
      <c r="K1418"/>
      <c r="L1418"/>
      <c r="M1418"/>
      <c r="N1418"/>
      <c r="O1418"/>
    </row>
    <row r="1419" spans="1:15" s="313" customFormat="1" x14ac:dyDescent="0.35">
      <c r="A1419" s="50"/>
      <c r="B1419"/>
      <c r="C1419" s="123"/>
      <c r="D1419" s="123"/>
      <c r="E1419"/>
      <c r="F1419" s="47"/>
      <c r="I1419" s="9"/>
      <c r="J1419"/>
      <c r="K1419"/>
      <c r="L1419"/>
      <c r="M1419"/>
      <c r="N1419"/>
      <c r="O1419"/>
    </row>
    <row r="1420" spans="1:15" s="313" customFormat="1" x14ac:dyDescent="0.35">
      <c r="A1420" s="50"/>
      <c r="B1420"/>
      <c r="C1420" s="123"/>
      <c r="D1420" s="123"/>
      <c r="E1420"/>
      <c r="F1420" s="47"/>
      <c r="I1420" s="9"/>
      <c r="J1420"/>
      <c r="K1420"/>
      <c r="L1420"/>
      <c r="M1420"/>
      <c r="N1420"/>
      <c r="O1420"/>
    </row>
    <row r="1421" spans="1:15" s="313" customFormat="1" x14ac:dyDescent="0.35">
      <c r="A1421" s="50"/>
      <c r="B1421"/>
      <c r="C1421" s="123"/>
      <c r="D1421" s="123"/>
      <c r="E1421"/>
      <c r="F1421" s="47"/>
      <c r="I1421" s="9"/>
      <c r="J1421"/>
      <c r="K1421"/>
      <c r="L1421"/>
      <c r="M1421"/>
      <c r="N1421"/>
      <c r="O1421"/>
    </row>
    <row r="1422" spans="1:15" s="313" customFormat="1" x14ac:dyDescent="0.35">
      <c r="A1422" s="50"/>
      <c r="B1422"/>
      <c r="C1422" s="123"/>
      <c r="D1422" s="123"/>
      <c r="E1422"/>
      <c r="F1422" s="47"/>
      <c r="I1422" s="9"/>
      <c r="J1422"/>
      <c r="K1422"/>
      <c r="L1422"/>
      <c r="M1422"/>
      <c r="N1422"/>
      <c r="O1422"/>
    </row>
    <row r="1423" spans="1:15" s="313" customFormat="1" x14ac:dyDescent="0.35">
      <c r="A1423" s="50"/>
      <c r="B1423"/>
      <c r="C1423" s="123"/>
      <c r="D1423" s="123"/>
      <c r="E1423"/>
      <c r="F1423" s="47"/>
      <c r="I1423" s="9"/>
      <c r="J1423"/>
      <c r="K1423"/>
      <c r="L1423"/>
      <c r="M1423"/>
      <c r="N1423"/>
      <c r="O1423"/>
    </row>
    <row r="1424" spans="1:15" s="313" customFormat="1" x14ac:dyDescent="0.35">
      <c r="A1424" s="50"/>
      <c r="B1424"/>
      <c r="C1424" s="123"/>
      <c r="D1424" s="123"/>
      <c r="E1424"/>
      <c r="F1424" s="47"/>
      <c r="I1424" s="9"/>
      <c r="J1424"/>
      <c r="K1424"/>
      <c r="L1424"/>
      <c r="M1424"/>
      <c r="N1424"/>
      <c r="O1424"/>
    </row>
    <row r="1425" spans="1:15" s="313" customFormat="1" x14ac:dyDescent="0.35">
      <c r="A1425" s="50"/>
      <c r="B1425"/>
      <c r="C1425" s="123"/>
      <c r="D1425" s="123"/>
      <c r="E1425"/>
      <c r="F1425" s="47"/>
      <c r="I1425" s="9"/>
      <c r="J1425"/>
      <c r="K1425"/>
      <c r="L1425"/>
      <c r="M1425"/>
      <c r="N1425"/>
      <c r="O1425"/>
    </row>
    <row r="1426" spans="1:15" s="313" customFormat="1" x14ac:dyDescent="0.35">
      <c r="A1426" s="50"/>
      <c r="B1426"/>
      <c r="C1426" s="123"/>
      <c r="D1426" s="123"/>
      <c r="E1426"/>
      <c r="F1426" s="47"/>
      <c r="I1426" s="9"/>
      <c r="J1426"/>
      <c r="K1426"/>
      <c r="L1426"/>
      <c r="M1426"/>
      <c r="N1426"/>
      <c r="O1426"/>
    </row>
    <row r="1427" spans="1:15" s="313" customFormat="1" x14ac:dyDescent="0.35">
      <c r="A1427" s="50"/>
      <c r="B1427"/>
      <c r="C1427" s="123"/>
      <c r="D1427" s="123"/>
      <c r="E1427"/>
      <c r="F1427" s="47"/>
      <c r="I1427" s="9"/>
      <c r="J1427"/>
      <c r="K1427"/>
      <c r="L1427"/>
      <c r="M1427"/>
      <c r="N1427"/>
      <c r="O1427"/>
    </row>
    <row r="1428" spans="1:15" s="313" customFormat="1" x14ac:dyDescent="0.35">
      <c r="A1428" s="50"/>
      <c r="B1428"/>
      <c r="C1428" s="123"/>
      <c r="D1428" s="123"/>
      <c r="E1428"/>
      <c r="F1428" s="47"/>
      <c r="I1428" s="9"/>
      <c r="J1428"/>
      <c r="K1428"/>
      <c r="L1428"/>
      <c r="M1428"/>
      <c r="N1428"/>
      <c r="O1428"/>
    </row>
    <row r="1429" spans="1:15" s="313" customFormat="1" x14ac:dyDescent="0.35">
      <c r="A1429" s="50"/>
      <c r="B1429"/>
      <c r="C1429" s="123"/>
      <c r="D1429" s="123"/>
      <c r="E1429"/>
      <c r="F1429" s="47"/>
      <c r="I1429" s="9"/>
      <c r="J1429"/>
      <c r="K1429"/>
      <c r="L1429"/>
      <c r="M1429"/>
      <c r="N1429"/>
      <c r="O1429"/>
    </row>
    <row r="1430" spans="1:15" s="313" customFormat="1" x14ac:dyDescent="0.35">
      <c r="A1430" s="50"/>
      <c r="B1430"/>
      <c r="C1430" s="123"/>
      <c r="D1430" s="123"/>
      <c r="E1430"/>
      <c r="F1430" s="47"/>
      <c r="I1430" s="9"/>
      <c r="J1430"/>
      <c r="K1430"/>
      <c r="L1430"/>
      <c r="M1430"/>
      <c r="N1430"/>
      <c r="O1430"/>
    </row>
    <row r="1431" spans="1:15" s="313" customFormat="1" x14ac:dyDescent="0.35">
      <c r="A1431" s="50"/>
      <c r="B1431"/>
      <c r="C1431" s="123"/>
      <c r="D1431" s="123"/>
      <c r="E1431"/>
      <c r="F1431" s="47"/>
      <c r="I1431" s="9"/>
      <c r="J1431"/>
      <c r="K1431"/>
      <c r="L1431"/>
      <c r="M1431"/>
      <c r="N1431"/>
      <c r="O1431"/>
    </row>
    <row r="1432" spans="1:15" s="313" customFormat="1" x14ac:dyDescent="0.35">
      <c r="A1432" s="50"/>
      <c r="B1432"/>
      <c r="C1432" s="123"/>
      <c r="D1432" s="123"/>
      <c r="E1432"/>
      <c r="F1432" s="47"/>
      <c r="I1432" s="9"/>
      <c r="J1432"/>
      <c r="K1432"/>
      <c r="L1432"/>
      <c r="M1432"/>
      <c r="N1432"/>
      <c r="O1432"/>
    </row>
    <row r="1433" spans="1:15" s="313" customFormat="1" x14ac:dyDescent="0.35">
      <c r="A1433" s="50"/>
      <c r="B1433"/>
      <c r="C1433" s="123"/>
      <c r="D1433" s="123"/>
      <c r="E1433"/>
      <c r="F1433" s="47"/>
      <c r="I1433" s="9"/>
      <c r="J1433"/>
      <c r="K1433"/>
      <c r="L1433"/>
      <c r="M1433"/>
      <c r="N1433"/>
      <c r="O1433"/>
    </row>
    <row r="1434" spans="1:15" s="313" customFormat="1" x14ac:dyDescent="0.35">
      <c r="A1434" s="50"/>
      <c r="B1434"/>
      <c r="C1434" s="123"/>
      <c r="D1434" s="123"/>
      <c r="E1434"/>
      <c r="F1434" s="47"/>
      <c r="I1434" s="9"/>
      <c r="J1434"/>
      <c r="K1434"/>
      <c r="L1434"/>
      <c r="M1434"/>
      <c r="N1434"/>
      <c r="O1434"/>
    </row>
    <row r="1435" spans="1:15" s="313" customFormat="1" x14ac:dyDescent="0.35">
      <c r="A1435" s="50"/>
      <c r="B1435"/>
      <c r="C1435" s="123"/>
      <c r="D1435" s="123"/>
      <c r="E1435"/>
      <c r="F1435" s="47"/>
      <c r="I1435" s="9"/>
      <c r="J1435"/>
      <c r="K1435"/>
      <c r="L1435"/>
      <c r="M1435"/>
      <c r="N1435"/>
      <c r="O1435"/>
    </row>
    <row r="1436" spans="1:15" s="313" customFormat="1" x14ac:dyDescent="0.35">
      <c r="A1436" s="50"/>
      <c r="B1436"/>
      <c r="C1436" s="123"/>
      <c r="D1436" s="123"/>
      <c r="E1436"/>
      <c r="F1436" s="47"/>
      <c r="I1436" s="9"/>
      <c r="J1436"/>
      <c r="K1436"/>
      <c r="L1436"/>
      <c r="M1436"/>
      <c r="N1436"/>
      <c r="O1436"/>
    </row>
    <row r="1437" spans="1:15" s="313" customFormat="1" x14ac:dyDescent="0.35">
      <c r="A1437" s="50"/>
      <c r="B1437"/>
      <c r="C1437" s="123"/>
      <c r="D1437" s="123"/>
      <c r="E1437"/>
      <c r="F1437" s="47"/>
      <c r="I1437" s="9"/>
      <c r="J1437"/>
      <c r="K1437"/>
      <c r="L1437"/>
      <c r="M1437"/>
      <c r="N1437"/>
      <c r="O1437"/>
    </row>
    <row r="1438" spans="1:15" s="313" customFormat="1" x14ac:dyDescent="0.35">
      <c r="A1438" s="50"/>
      <c r="B1438"/>
      <c r="C1438" s="123"/>
      <c r="D1438" s="123"/>
      <c r="E1438"/>
      <c r="F1438" s="47"/>
      <c r="I1438" s="9"/>
      <c r="J1438"/>
      <c r="K1438"/>
      <c r="L1438"/>
      <c r="M1438"/>
      <c r="N1438"/>
      <c r="O1438"/>
    </row>
    <row r="1439" spans="1:15" s="313" customFormat="1" x14ac:dyDescent="0.35">
      <c r="A1439" s="50"/>
      <c r="B1439"/>
      <c r="C1439" s="123"/>
      <c r="D1439" s="123"/>
      <c r="E1439"/>
      <c r="F1439" s="47"/>
      <c r="I1439" s="9"/>
      <c r="J1439"/>
      <c r="K1439"/>
      <c r="L1439"/>
      <c r="M1439"/>
      <c r="N1439"/>
      <c r="O1439"/>
    </row>
    <row r="1440" spans="1:15" s="313" customFormat="1" x14ac:dyDescent="0.35">
      <c r="A1440" s="50"/>
      <c r="B1440"/>
      <c r="C1440" s="123"/>
      <c r="D1440" s="123"/>
      <c r="E1440"/>
      <c r="F1440" s="47"/>
      <c r="I1440" s="9"/>
      <c r="J1440"/>
      <c r="K1440"/>
      <c r="L1440"/>
      <c r="M1440"/>
      <c r="N1440"/>
      <c r="O1440"/>
    </row>
    <row r="1441" spans="1:15" s="313" customFormat="1" x14ac:dyDescent="0.35">
      <c r="A1441" s="50"/>
      <c r="B1441"/>
      <c r="C1441" s="123"/>
      <c r="D1441" s="123"/>
      <c r="E1441"/>
      <c r="F1441" s="47"/>
      <c r="I1441" s="9"/>
      <c r="J1441"/>
      <c r="K1441"/>
      <c r="L1441"/>
      <c r="M1441"/>
      <c r="N1441"/>
      <c r="O1441"/>
    </row>
    <row r="1442" spans="1:15" s="313" customFormat="1" x14ac:dyDescent="0.35">
      <c r="A1442" s="50"/>
      <c r="B1442"/>
      <c r="C1442" s="123"/>
      <c r="D1442" s="123"/>
      <c r="E1442"/>
      <c r="F1442" s="47"/>
      <c r="I1442" s="9"/>
      <c r="J1442"/>
      <c r="K1442"/>
      <c r="L1442"/>
      <c r="M1442"/>
      <c r="N1442"/>
      <c r="O1442"/>
    </row>
    <row r="1443" spans="1:15" s="313" customFormat="1" x14ac:dyDescent="0.35">
      <c r="A1443" s="50"/>
      <c r="B1443"/>
      <c r="C1443" s="123"/>
      <c r="D1443" s="123"/>
      <c r="E1443"/>
      <c r="F1443" s="47"/>
      <c r="I1443" s="9"/>
      <c r="J1443"/>
      <c r="K1443"/>
      <c r="L1443"/>
      <c r="M1443"/>
      <c r="N1443"/>
      <c r="O1443"/>
    </row>
    <row r="1444" spans="1:15" s="313" customFormat="1" x14ac:dyDescent="0.35">
      <c r="A1444" s="50"/>
      <c r="B1444"/>
      <c r="C1444" s="123"/>
      <c r="D1444" s="123"/>
      <c r="E1444"/>
      <c r="F1444" s="47"/>
      <c r="I1444" s="9"/>
      <c r="J1444"/>
      <c r="K1444"/>
      <c r="L1444"/>
      <c r="M1444"/>
      <c r="N1444"/>
      <c r="O1444"/>
    </row>
    <row r="1445" spans="1:15" s="313" customFormat="1" x14ac:dyDescent="0.35">
      <c r="A1445" s="50"/>
      <c r="B1445"/>
      <c r="C1445" s="123"/>
      <c r="D1445" s="123"/>
      <c r="E1445"/>
      <c r="F1445" s="47"/>
      <c r="I1445" s="9"/>
      <c r="J1445"/>
      <c r="K1445"/>
      <c r="L1445"/>
      <c r="M1445"/>
      <c r="N1445"/>
      <c r="O1445"/>
    </row>
    <row r="1446" spans="1:15" s="313" customFormat="1" x14ac:dyDescent="0.35">
      <c r="A1446" s="50"/>
      <c r="B1446"/>
      <c r="C1446" s="123"/>
      <c r="D1446" s="123"/>
      <c r="E1446"/>
      <c r="F1446" s="47"/>
      <c r="I1446" s="9"/>
      <c r="J1446"/>
      <c r="K1446"/>
      <c r="L1446"/>
      <c r="M1446"/>
      <c r="N1446"/>
      <c r="O1446"/>
    </row>
    <row r="1447" spans="1:15" s="313" customFormat="1" x14ac:dyDescent="0.35">
      <c r="A1447" s="50"/>
      <c r="B1447"/>
      <c r="C1447" s="123"/>
      <c r="D1447" s="123"/>
      <c r="E1447"/>
      <c r="F1447" s="47"/>
      <c r="I1447" s="9"/>
      <c r="J1447"/>
      <c r="K1447"/>
      <c r="L1447"/>
      <c r="M1447"/>
      <c r="N1447"/>
      <c r="O1447"/>
    </row>
    <row r="1448" spans="1:15" s="313" customFormat="1" x14ac:dyDescent="0.35">
      <c r="A1448" s="50"/>
      <c r="B1448"/>
      <c r="C1448" s="123"/>
      <c r="D1448" s="123"/>
      <c r="E1448"/>
      <c r="F1448" s="47"/>
      <c r="I1448" s="9"/>
      <c r="J1448"/>
      <c r="K1448"/>
      <c r="L1448"/>
      <c r="M1448"/>
      <c r="N1448"/>
      <c r="O1448"/>
    </row>
    <row r="1449" spans="1:15" s="313" customFormat="1" x14ac:dyDescent="0.35">
      <c r="A1449" s="50"/>
      <c r="B1449"/>
      <c r="C1449" s="123"/>
      <c r="D1449" s="123"/>
      <c r="E1449"/>
      <c r="F1449" s="47"/>
      <c r="I1449" s="9"/>
      <c r="J1449"/>
      <c r="K1449"/>
      <c r="L1449"/>
      <c r="M1449"/>
      <c r="N1449"/>
      <c r="O1449"/>
    </row>
    <row r="1450" spans="1:15" s="313" customFormat="1" x14ac:dyDescent="0.35">
      <c r="A1450" s="50"/>
      <c r="B1450"/>
      <c r="C1450" s="123"/>
      <c r="D1450" s="123"/>
      <c r="E1450"/>
      <c r="F1450" s="47"/>
      <c r="I1450" s="9"/>
      <c r="J1450"/>
      <c r="K1450"/>
      <c r="L1450"/>
      <c r="M1450"/>
      <c r="N1450"/>
      <c r="O1450"/>
    </row>
    <row r="1451" spans="1:15" s="313" customFormat="1" x14ac:dyDescent="0.35">
      <c r="A1451" s="50"/>
      <c r="B1451"/>
      <c r="C1451" s="123"/>
      <c r="D1451" s="123"/>
      <c r="E1451"/>
      <c r="F1451" s="47"/>
      <c r="I1451" s="9"/>
      <c r="J1451"/>
      <c r="K1451"/>
      <c r="L1451"/>
      <c r="M1451"/>
      <c r="N1451"/>
      <c r="O1451"/>
    </row>
    <row r="1452" spans="1:15" s="313" customFormat="1" x14ac:dyDescent="0.35">
      <c r="A1452" s="50"/>
      <c r="B1452"/>
      <c r="C1452" s="123"/>
      <c r="D1452" s="123"/>
      <c r="E1452"/>
      <c r="F1452" s="47"/>
      <c r="I1452" s="9"/>
      <c r="J1452"/>
      <c r="K1452"/>
      <c r="L1452"/>
      <c r="M1452"/>
      <c r="N1452"/>
      <c r="O1452"/>
    </row>
    <row r="1453" spans="1:15" s="313" customFormat="1" x14ac:dyDescent="0.35">
      <c r="A1453" s="50"/>
      <c r="B1453"/>
      <c r="C1453" s="123"/>
      <c r="D1453" s="123"/>
      <c r="E1453"/>
      <c r="F1453" s="47"/>
      <c r="I1453" s="9"/>
      <c r="J1453"/>
      <c r="K1453"/>
      <c r="L1453"/>
      <c r="M1453"/>
      <c r="N1453"/>
      <c r="O1453"/>
    </row>
    <row r="1454" spans="1:15" s="313" customFormat="1" x14ac:dyDescent="0.35">
      <c r="A1454" s="50"/>
      <c r="B1454"/>
      <c r="C1454" s="123"/>
      <c r="D1454" s="123"/>
      <c r="E1454"/>
      <c r="F1454" s="47"/>
      <c r="I1454" s="9"/>
      <c r="J1454"/>
      <c r="K1454"/>
      <c r="L1454"/>
      <c r="M1454"/>
      <c r="N1454"/>
      <c r="O1454"/>
    </row>
    <row r="1455" spans="1:15" s="313" customFormat="1" x14ac:dyDescent="0.35">
      <c r="A1455" s="50"/>
      <c r="B1455"/>
      <c r="C1455" s="123"/>
      <c r="D1455" s="123"/>
      <c r="E1455"/>
      <c r="F1455" s="47"/>
      <c r="I1455" s="9"/>
      <c r="J1455"/>
      <c r="K1455"/>
      <c r="L1455"/>
      <c r="M1455"/>
      <c r="N1455"/>
      <c r="O1455"/>
    </row>
    <row r="1456" spans="1:15" s="313" customFormat="1" x14ac:dyDescent="0.35">
      <c r="A1456" s="50"/>
      <c r="B1456"/>
      <c r="C1456" s="123"/>
      <c r="D1456" s="123"/>
      <c r="E1456"/>
      <c r="F1456" s="47"/>
      <c r="I1456" s="9"/>
      <c r="J1456"/>
      <c r="K1456"/>
      <c r="L1456"/>
      <c r="M1456"/>
      <c r="N1456"/>
      <c r="O1456"/>
    </row>
    <row r="1457" spans="1:15" s="313" customFormat="1" x14ac:dyDescent="0.35">
      <c r="A1457" s="50"/>
      <c r="B1457"/>
      <c r="C1457" s="123"/>
      <c r="D1457" s="123"/>
      <c r="E1457"/>
      <c r="F1457" s="47"/>
      <c r="I1457" s="9"/>
      <c r="J1457"/>
      <c r="K1457"/>
      <c r="L1457"/>
      <c r="M1457"/>
      <c r="N1457"/>
      <c r="O1457"/>
    </row>
    <row r="1458" spans="1:15" s="313" customFormat="1" x14ac:dyDescent="0.35">
      <c r="A1458" s="50"/>
      <c r="B1458"/>
      <c r="C1458" s="123"/>
      <c r="D1458" s="123"/>
      <c r="E1458"/>
      <c r="F1458" s="47"/>
      <c r="I1458" s="9"/>
      <c r="J1458"/>
      <c r="K1458"/>
      <c r="L1458"/>
      <c r="M1458"/>
      <c r="N1458"/>
      <c r="O1458"/>
    </row>
    <row r="1459" spans="1:15" s="313" customFormat="1" x14ac:dyDescent="0.35">
      <c r="A1459" s="50"/>
      <c r="B1459"/>
      <c r="C1459" s="123"/>
      <c r="D1459" s="123"/>
      <c r="E1459"/>
      <c r="F1459" s="47"/>
      <c r="I1459" s="9"/>
      <c r="J1459"/>
      <c r="K1459"/>
      <c r="L1459"/>
      <c r="M1459"/>
      <c r="N1459"/>
      <c r="O1459"/>
    </row>
    <row r="1460" spans="1:15" s="313" customFormat="1" x14ac:dyDescent="0.35">
      <c r="A1460" s="50"/>
      <c r="B1460"/>
      <c r="C1460" s="123"/>
      <c r="D1460" s="123"/>
      <c r="E1460"/>
      <c r="F1460" s="47"/>
      <c r="I1460" s="9"/>
      <c r="J1460"/>
      <c r="K1460"/>
      <c r="L1460"/>
      <c r="M1460"/>
      <c r="N1460"/>
      <c r="O1460"/>
    </row>
    <row r="1461" spans="1:15" s="313" customFormat="1" x14ac:dyDescent="0.35">
      <c r="A1461" s="50"/>
      <c r="B1461"/>
      <c r="C1461" s="123"/>
      <c r="D1461" s="123"/>
      <c r="E1461"/>
      <c r="F1461" s="47"/>
      <c r="I1461" s="9"/>
      <c r="J1461"/>
      <c r="K1461"/>
      <c r="L1461"/>
      <c r="M1461"/>
      <c r="N1461"/>
      <c r="O1461"/>
    </row>
    <row r="1462" spans="1:15" s="313" customFormat="1" x14ac:dyDescent="0.35">
      <c r="A1462" s="50"/>
      <c r="B1462"/>
      <c r="C1462" s="123"/>
      <c r="D1462" s="123"/>
      <c r="E1462"/>
      <c r="F1462" s="47"/>
      <c r="I1462" s="9"/>
      <c r="J1462"/>
      <c r="K1462"/>
      <c r="L1462"/>
      <c r="M1462"/>
      <c r="N1462"/>
      <c r="O1462"/>
    </row>
    <row r="1463" spans="1:15" s="313" customFormat="1" x14ac:dyDescent="0.35">
      <c r="A1463" s="50"/>
      <c r="B1463"/>
      <c r="C1463" s="123"/>
      <c r="D1463" s="123"/>
      <c r="E1463"/>
      <c r="F1463" s="47"/>
      <c r="I1463" s="9"/>
      <c r="J1463"/>
      <c r="K1463"/>
      <c r="L1463"/>
      <c r="M1463"/>
      <c r="N1463"/>
      <c r="O1463"/>
    </row>
    <row r="1464" spans="1:15" s="313" customFormat="1" x14ac:dyDescent="0.35">
      <c r="A1464" s="50"/>
      <c r="B1464"/>
      <c r="C1464" s="123"/>
      <c r="D1464" s="123"/>
      <c r="E1464"/>
      <c r="F1464" s="47"/>
      <c r="I1464" s="9"/>
      <c r="J1464"/>
      <c r="K1464"/>
      <c r="L1464"/>
      <c r="M1464"/>
      <c r="N1464"/>
      <c r="O1464"/>
    </row>
    <row r="1465" spans="1:15" s="313" customFormat="1" x14ac:dyDescent="0.35">
      <c r="A1465" s="50"/>
      <c r="B1465"/>
      <c r="C1465" s="123"/>
      <c r="D1465" s="123"/>
      <c r="E1465"/>
      <c r="F1465" s="47"/>
      <c r="I1465" s="9"/>
      <c r="J1465"/>
      <c r="K1465"/>
      <c r="L1465"/>
      <c r="M1465"/>
      <c r="N1465"/>
      <c r="O1465"/>
    </row>
    <row r="1466" spans="1:15" s="313" customFormat="1" x14ac:dyDescent="0.35">
      <c r="A1466" s="50"/>
      <c r="B1466"/>
      <c r="C1466" s="123"/>
      <c r="D1466" s="123"/>
      <c r="E1466"/>
      <c r="F1466" s="47"/>
      <c r="I1466" s="9"/>
      <c r="J1466"/>
      <c r="K1466"/>
      <c r="L1466"/>
      <c r="M1466"/>
      <c r="N1466"/>
      <c r="O1466"/>
    </row>
    <row r="1467" spans="1:15" s="313" customFormat="1" x14ac:dyDescent="0.35">
      <c r="A1467" s="50"/>
      <c r="B1467"/>
      <c r="C1467" s="123"/>
      <c r="D1467" s="123"/>
      <c r="E1467"/>
      <c r="F1467" s="47"/>
      <c r="I1467" s="9"/>
      <c r="J1467"/>
      <c r="K1467"/>
      <c r="L1467"/>
      <c r="M1467"/>
      <c r="N1467"/>
      <c r="O1467"/>
    </row>
    <row r="1468" spans="1:15" s="313" customFormat="1" x14ac:dyDescent="0.35">
      <c r="A1468" s="50"/>
      <c r="B1468"/>
      <c r="C1468" s="123"/>
      <c r="D1468" s="123"/>
      <c r="E1468"/>
      <c r="F1468" s="47"/>
      <c r="I1468" s="9"/>
      <c r="J1468"/>
      <c r="K1468"/>
      <c r="L1468"/>
      <c r="M1468"/>
      <c r="N1468"/>
      <c r="O1468"/>
    </row>
    <row r="1469" spans="1:15" s="313" customFormat="1" x14ac:dyDescent="0.35">
      <c r="A1469" s="50"/>
      <c r="B1469"/>
      <c r="C1469" s="123"/>
      <c r="D1469" s="123"/>
      <c r="E1469"/>
      <c r="F1469" s="47"/>
      <c r="I1469" s="9"/>
      <c r="J1469"/>
      <c r="K1469"/>
      <c r="L1469"/>
      <c r="M1469"/>
      <c r="N1469"/>
      <c r="O1469"/>
    </row>
    <row r="1470" spans="1:15" s="313" customFormat="1" x14ac:dyDescent="0.35">
      <c r="A1470" s="50"/>
      <c r="B1470"/>
      <c r="C1470" s="123"/>
      <c r="D1470" s="123"/>
      <c r="E1470"/>
      <c r="F1470" s="47"/>
      <c r="I1470" s="9"/>
      <c r="J1470"/>
      <c r="K1470"/>
      <c r="L1470"/>
      <c r="M1470"/>
      <c r="N1470"/>
      <c r="O1470"/>
    </row>
    <row r="1471" spans="1:15" s="313" customFormat="1" x14ac:dyDescent="0.35">
      <c r="A1471" s="50"/>
      <c r="B1471"/>
      <c r="C1471" s="123"/>
      <c r="D1471" s="123"/>
      <c r="E1471"/>
      <c r="F1471" s="47"/>
      <c r="I1471" s="9"/>
      <c r="J1471"/>
      <c r="K1471"/>
      <c r="L1471"/>
      <c r="M1471"/>
      <c r="N1471"/>
      <c r="O1471"/>
    </row>
    <row r="1472" spans="1:15" s="313" customFormat="1" x14ac:dyDescent="0.35">
      <c r="A1472" s="50"/>
      <c r="B1472"/>
      <c r="C1472" s="123"/>
      <c r="D1472" s="123"/>
      <c r="E1472"/>
      <c r="F1472" s="47"/>
      <c r="I1472" s="9"/>
      <c r="J1472"/>
      <c r="K1472"/>
      <c r="L1472"/>
      <c r="M1472"/>
      <c r="N1472"/>
      <c r="O1472"/>
    </row>
    <row r="1473" spans="1:15" s="313" customFormat="1" x14ac:dyDescent="0.35">
      <c r="A1473" s="50"/>
      <c r="B1473"/>
      <c r="C1473" s="123"/>
      <c r="D1473" s="123"/>
      <c r="E1473"/>
      <c r="F1473" s="47"/>
      <c r="I1473" s="9"/>
      <c r="J1473"/>
      <c r="K1473"/>
      <c r="L1473"/>
      <c r="M1473"/>
      <c r="N1473"/>
      <c r="O1473"/>
    </row>
    <row r="1474" spans="1:15" s="313" customFormat="1" x14ac:dyDescent="0.35">
      <c r="A1474" s="50"/>
      <c r="B1474"/>
      <c r="C1474" s="123"/>
      <c r="D1474" s="123"/>
      <c r="E1474"/>
      <c r="F1474" s="47"/>
      <c r="I1474" s="9"/>
      <c r="J1474"/>
      <c r="K1474"/>
      <c r="L1474"/>
      <c r="M1474"/>
      <c r="N1474"/>
      <c r="O1474"/>
    </row>
    <row r="1475" spans="1:15" s="313" customFormat="1" x14ac:dyDescent="0.35">
      <c r="A1475" s="50"/>
      <c r="B1475"/>
      <c r="C1475" s="123"/>
      <c r="D1475" s="123"/>
      <c r="E1475"/>
      <c r="F1475" s="47"/>
      <c r="I1475" s="9"/>
      <c r="J1475"/>
      <c r="K1475"/>
      <c r="L1475"/>
      <c r="M1475"/>
      <c r="N1475"/>
      <c r="O1475"/>
    </row>
    <row r="1476" spans="1:15" s="313" customFormat="1" x14ac:dyDescent="0.35">
      <c r="A1476" s="50"/>
      <c r="B1476"/>
      <c r="C1476" s="123"/>
      <c r="D1476" s="123"/>
      <c r="E1476"/>
      <c r="F1476" s="47"/>
      <c r="I1476" s="9"/>
      <c r="J1476"/>
      <c r="K1476"/>
      <c r="L1476"/>
      <c r="M1476"/>
      <c r="N1476"/>
      <c r="O1476"/>
    </row>
    <row r="1477" spans="1:15" s="313" customFormat="1" x14ac:dyDescent="0.35">
      <c r="A1477" s="50"/>
      <c r="B1477"/>
      <c r="C1477" s="123"/>
      <c r="D1477" s="123"/>
      <c r="E1477"/>
      <c r="F1477" s="47"/>
      <c r="I1477" s="9"/>
      <c r="J1477"/>
      <c r="K1477"/>
      <c r="L1477"/>
      <c r="M1477"/>
      <c r="N1477"/>
      <c r="O1477"/>
    </row>
    <row r="1478" spans="1:15" s="313" customFormat="1" x14ac:dyDescent="0.35">
      <c r="A1478" s="50"/>
      <c r="B1478"/>
      <c r="C1478" s="123"/>
      <c r="D1478" s="123"/>
      <c r="E1478"/>
      <c r="F1478" s="47"/>
      <c r="I1478" s="9"/>
      <c r="J1478"/>
      <c r="K1478"/>
      <c r="L1478"/>
      <c r="M1478"/>
      <c r="N1478"/>
      <c r="O1478"/>
    </row>
    <row r="1479" spans="1:15" s="313" customFormat="1" x14ac:dyDescent="0.35">
      <c r="A1479" s="50"/>
      <c r="B1479"/>
      <c r="C1479" s="123"/>
      <c r="D1479" s="123"/>
      <c r="E1479"/>
      <c r="F1479" s="47"/>
      <c r="I1479" s="9"/>
      <c r="J1479"/>
      <c r="K1479"/>
      <c r="L1479"/>
      <c r="M1479"/>
      <c r="N1479"/>
      <c r="O1479"/>
    </row>
    <row r="1480" spans="1:15" s="313" customFormat="1" x14ac:dyDescent="0.35">
      <c r="A1480" s="50"/>
      <c r="B1480"/>
      <c r="C1480" s="123"/>
      <c r="D1480" s="123"/>
      <c r="E1480"/>
      <c r="F1480" s="47"/>
      <c r="I1480" s="9"/>
      <c r="J1480"/>
      <c r="K1480"/>
      <c r="L1480"/>
      <c r="M1480"/>
      <c r="N1480"/>
      <c r="O1480"/>
    </row>
    <row r="1481" spans="1:15" s="313" customFormat="1" x14ac:dyDescent="0.35">
      <c r="A1481" s="50"/>
      <c r="B1481"/>
      <c r="C1481" s="123"/>
      <c r="D1481" s="123"/>
      <c r="E1481"/>
      <c r="F1481" s="47"/>
      <c r="I1481" s="9"/>
      <c r="J1481"/>
      <c r="K1481"/>
      <c r="L1481"/>
      <c r="M1481"/>
      <c r="N1481"/>
      <c r="O1481"/>
    </row>
    <row r="1482" spans="1:15" s="313" customFormat="1" x14ac:dyDescent="0.35">
      <c r="A1482" s="50"/>
      <c r="B1482"/>
      <c r="C1482" s="123"/>
      <c r="D1482" s="123"/>
      <c r="E1482"/>
      <c r="F1482" s="47"/>
      <c r="I1482" s="9"/>
      <c r="J1482"/>
      <c r="K1482"/>
      <c r="L1482"/>
      <c r="M1482"/>
      <c r="N1482"/>
      <c r="O1482"/>
    </row>
    <row r="1483" spans="1:15" s="313" customFormat="1" x14ac:dyDescent="0.35">
      <c r="A1483" s="50"/>
      <c r="B1483"/>
      <c r="C1483" s="123"/>
      <c r="D1483" s="123"/>
      <c r="E1483"/>
      <c r="F1483" s="47"/>
      <c r="I1483" s="9"/>
      <c r="J1483"/>
      <c r="K1483"/>
      <c r="L1483"/>
      <c r="M1483"/>
      <c r="N1483"/>
      <c r="O1483"/>
    </row>
    <row r="1484" spans="1:15" s="313" customFormat="1" x14ac:dyDescent="0.35">
      <c r="A1484" s="50"/>
      <c r="B1484"/>
      <c r="C1484" s="123"/>
      <c r="D1484" s="123"/>
      <c r="E1484"/>
      <c r="F1484" s="47"/>
      <c r="I1484" s="9"/>
      <c r="J1484"/>
      <c r="K1484"/>
      <c r="L1484"/>
      <c r="M1484"/>
      <c r="N1484"/>
      <c r="O1484"/>
    </row>
    <row r="1485" spans="1:15" s="313" customFormat="1" x14ac:dyDescent="0.35">
      <c r="A1485" s="50"/>
      <c r="B1485"/>
      <c r="C1485" s="123"/>
      <c r="D1485" s="123"/>
      <c r="E1485"/>
      <c r="F1485" s="47"/>
      <c r="I1485" s="9"/>
      <c r="J1485"/>
      <c r="K1485"/>
      <c r="L1485"/>
      <c r="M1485"/>
      <c r="N1485"/>
      <c r="O1485"/>
    </row>
    <row r="1486" spans="1:15" s="313" customFormat="1" x14ac:dyDescent="0.35">
      <c r="A1486" s="50"/>
      <c r="B1486"/>
      <c r="C1486" s="123"/>
      <c r="D1486" s="123"/>
      <c r="E1486"/>
      <c r="F1486" s="47"/>
      <c r="I1486" s="9"/>
      <c r="J1486"/>
      <c r="K1486"/>
      <c r="L1486"/>
      <c r="M1486"/>
      <c r="N1486"/>
      <c r="O1486"/>
    </row>
    <row r="1487" spans="1:15" s="313" customFormat="1" x14ac:dyDescent="0.35">
      <c r="A1487" s="50"/>
      <c r="B1487"/>
      <c r="C1487" s="123"/>
      <c r="D1487" s="123"/>
      <c r="E1487"/>
      <c r="F1487" s="47"/>
      <c r="I1487" s="9"/>
      <c r="J1487"/>
      <c r="K1487"/>
      <c r="L1487"/>
      <c r="M1487"/>
      <c r="N1487"/>
      <c r="O1487"/>
    </row>
    <row r="1488" spans="1:15" s="313" customFormat="1" x14ac:dyDescent="0.35">
      <c r="A1488" s="50"/>
      <c r="B1488"/>
      <c r="C1488" s="123"/>
      <c r="D1488" s="123"/>
      <c r="E1488"/>
      <c r="F1488" s="47"/>
      <c r="I1488" s="9"/>
      <c r="J1488"/>
      <c r="K1488"/>
      <c r="L1488"/>
      <c r="M1488"/>
      <c r="N1488"/>
      <c r="O1488"/>
    </row>
    <row r="1489" spans="1:15" s="313" customFormat="1" x14ac:dyDescent="0.35">
      <c r="A1489" s="50"/>
      <c r="B1489"/>
      <c r="C1489" s="123"/>
      <c r="D1489" s="123"/>
      <c r="E1489"/>
      <c r="F1489" s="47"/>
      <c r="I1489" s="9"/>
      <c r="J1489"/>
      <c r="K1489"/>
      <c r="L1489"/>
      <c r="M1489"/>
      <c r="N1489"/>
      <c r="O1489"/>
    </row>
    <row r="1490" spans="1:15" s="313" customFormat="1" x14ac:dyDescent="0.35">
      <c r="A1490" s="50"/>
      <c r="B1490"/>
      <c r="C1490" s="123"/>
      <c r="D1490" s="123"/>
      <c r="E1490"/>
      <c r="F1490" s="47"/>
      <c r="I1490" s="9"/>
      <c r="J1490"/>
      <c r="K1490"/>
      <c r="L1490"/>
      <c r="M1490"/>
      <c r="N1490"/>
      <c r="O1490"/>
    </row>
    <row r="1491" spans="1:15" s="313" customFormat="1" x14ac:dyDescent="0.35">
      <c r="A1491" s="50"/>
      <c r="B1491"/>
      <c r="C1491" s="123"/>
      <c r="D1491" s="123"/>
      <c r="E1491"/>
      <c r="F1491" s="47"/>
      <c r="I1491" s="9"/>
      <c r="J1491"/>
      <c r="K1491"/>
      <c r="L1491"/>
      <c r="M1491"/>
      <c r="N1491"/>
      <c r="O1491"/>
    </row>
    <row r="1492" spans="1:15" s="313" customFormat="1" x14ac:dyDescent="0.35">
      <c r="A1492" s="50"/>
      <c r="B1492"/>
      <c r="C1492" s="123"/>
      <c r="D1492" s="123"/>
      <c r="E1492"/>
      <c r="F1492" s="47"/>
      <c r="I1492" s="9"/>
      <c r="J1492"/>
      <c r="K1492"/>
      <c r="L1492"/>
      <c r="M1492"/>
      <c r="N1492"/>
      <c r="O1492"/>
    </row>
    <row r="1493" spans="1:15" s="313" customFormat="1" x14ac:dyDescent="0.35">
      <c r="A1493" s="50"/>
      <c r="B1493"/>
      <c r="C1493" s="123"/>
      <c r="D1493" s="123"/>
      <c r="E1493"/>
      <c r="F1493" s="47"/>
      <c r="I1493" s="9"/>
      <c r="J1493"/>
      <c r="K1493"/>
      <c r="L1493"/>
      <c r="M1493"/>
      <c r="N1493"/>
      <c r="O1493"/>
    </row>
    <row r="1494" spans="1:15" s="313" customFormat="1" x14ac:dyDescent="0.35">
      <c r="A1494" s="50"/>
      <c r="B1494"/>
      <c r="C1494" s="123"/>
      <c r="D1494" s="123"/>
      <c r="E1494"/>
      <c r="F1494" s="47"/>
      <c r="I1494" s="9"/>
      <c r="J1494"/>
      <c r="K1494"/>
      <c r="L1494"/>
      <c r="M1494"/>
      <c r="N1494"/>
      <c r="O1494"/>
    </row>
    <row r="1495" spans="1:15" s="313" customFormat="1" x14ac:dyDescent="0.35">
      <c r="A1495" s="50"/>
      <c r="B1495"/>
      <c r="C1495" s="123"/>
      <c r="D1495" s="123"/>
      <c r="E1495"/>
      <c r="F1495" s="47"/>
      <c r="I1495" s="9"/>
      <c r="J1495"/>
      <c r="K1495"/>
      <c r="L1495"/>
      <c r="M1495"/>
      <c r="N1495"/>
      <c r="O1495"/>
    </row>
    <row r="1496" spans="1:15" s="313" customFormat="1" x14ac:dyDescent="0.35">
      <c r="A1496" s="50"/>
      <c r="B1496"/>
      <c r="C1496" s="123"/>
      <c r="D1496" s="123"/>
      <c r="E1496"/>
      <c r="F1496" s="47"/>
      <c r="I1496" s="9"/>
      <c r="J1496"/>
      <c r="K1496"/>
      <c r="L1496"/>
      <c r="M1496"/>
      <c r="N1496"/>
      <c r="O1496"/>
    </row>
    <row r="1497" spans="1:15" s="313" customFormat="1" x14ac:dyDescent="0.35">
      <c r="A1497" s="50"/>
      <c r="B1497"/>
      <c r="C1497" s="123"/>
      <c r="D1497" s="123"/>
      <c r="E1497"/>
      <c r="F1497" s="47"/>
      <c r="I1497" s="9"/>
      <c r="J1497"/>
      <c r="K1497"/>
      <c r="L1497"/>
      <c r="M1497"/>
      <c r="N1497"/>
      <c r="O1497"/>
    </row>
    <row r="1498" spans="1:15" s="313" customFormat="1" x14ac:dyDescent="0.35">
      <c r="A1498" s="50"/>
      <c r="B1498"/>
      <c r="C1498" s="123"/>
      <c r="D1498" s="123"/>
      <c r="E1498"/>
      <c r="F1498" s="47"/>
      <c r="I1498" s="9"/>
      <c r="J1498"/>
      <c r="K1498"/>
      <c r="L1498"/>
      <c r="M1498"/>
      <c r="N1498"/>
      <c r="O1498"/>
    </row>
    <row r="1499" spans="1:15" s="313" customFormat="1" x14ac:dyDescent="0.35">
      <c r="A1499" s="50"/>
      <c r="B1499"/>
      <c r="C1499" s="123"/>
      <c r="D1499" s="123"/>
      <c r="E1499"/>
      <c r="F1499" s="47"/>
      <c r="I1499" s="9"/>
      <c r="J1499"/>
      <c r="K1499"/>
      <c r="L1499"/>
      <c r="M1499"/>
      <c r="N1499"/>
      <c r="O1499"/>
    </row>
    <row r="1500" spans="1:15" s="313" customFormat="1" x14ac:dyDescent="0.35">
      <c r="A1500" s="50"/>
      <c r="B1500"/>
      <c r="C1500" s="123"/>
      <c r="D1500" s="123"/>
      <c r="E1500"/>
      <c r="F1500" s="47"/>
      <c r="I1500" s="9"/>
      <c r="J1500"/>
      <c r="K1500"/>
      <c r="L1500"/>
      <c r="M1500"/>
      <c r="N1500"/>
      <c r="O1500"/>
    </row>
    <row r="1501" spans="1:15" s="313" customFormat="1" x14ac:dyDescent="0.35">
      <c r="A1501" s="50"/>
      <c r="B1501"/>
      <c r="C1501" s="123"/>
      <c r="D1501" s="123"/>
      <c r="E1501"/>
      <c r="F1501" s="47"/>
      <c r="I1501" s="9"/>
      <c r="J1501"/>
      <c r="K1501"/>
      <c r="L1501"/>
      <c r="M1501"/>
      <c r="N1501"/>
      <c r="O1501"/>
    </row>
    <row r="1502" spans="1:15" s="313" customFormat="1" x14ac:dyDescent="0.35">
      <c r="A1502" s="50"/>
      <c r="B1502"/>
      <c r="C1502" s="123"/>
      <c r="D1502" s="123"/>
      <c r="E1502"/>
      <c r="F1502" s="47"/>
      <c r="I1502" s="9"/>
      <c r="J1502"/>
      <c r="K1502"/>
      <c r="L1502"/>
      <c r="M1502"/>
      <c r="N1502"/>
      <c r="O1502"/>
    </row>
    <row r="1503" spans="1:15" s="313" customFormat="1" x14ac:dyDescent="0.35">
      <c r="A1503" s="50"/>
      <c r="B1503"/>
      <c r="C1503" s="123"/>
      <c r="D1503" s="123"/>
      <c r="E1503"/>
      <c r="F1503" s="47"/>
      <c r="I1503" s="9"/>
      <c r="J1503"/>
      <c r="K1503"/>
      <c r="L1503"/>
      <c r="M1503"/>
      <c r="N1503"/>
      <c r="O1503"/>
    </row>
    <row r="1504" spans="1:15" s="313" customFormat="1" x14ac:dyDescent="0.35">
      <c r="A1504" s="50"/>
      <c r="B1504"/>
      <c r="C1504" s="123"/>
      <c r="D1504" s="123"/>
      <c r="E1504"/>
      <c r="F1504" s="47"/>
      <c r="I1504" s="9"/>
      <c r="J1504"/>
      <c r="K1504"/>
      <c r="L1504"/>
      <c r="M1504"/>
      <c r="N1504"/>
      <c r="O1504"/>
    </row>
    <row r="1505" spans="1:15" s="313" customFormat="1" x14ac:dyDescent="0.35">
      <c r="A1505" s="50"/>
      <c r="B1505"/>
      <c r="C1505" s="123"/>
      <c r="D1505" s="123"/>
      <c r="E1505"/>
      <c r="F1505" s="47"/>
      <c r="I1505" s="9"/>
      <c r="J1505"/>
      <c r="K1505"/>
      <c r="L1505"/>
      <c r="M1505"/>
      <c r="N1505"/>
      <c r="O1505"/>
    </row>
    <row r="1506" spans="1:15" s="313" customFormat="1" x14ac:dyDescent="0.35">
      <c r="A1506" s="50"/>
      <c r="B1506"/>
      <c r="C1506" s="123"/>
      <c r="D1506" s="123"/>
      <c r="E1506"/>
      <c r="F1506" s="47"/>
      <c r="I1506" s="9"/>
      <c r="J1506"/>
      <c r="K1506"/>
      <c r="L1506"/>
      <c r="M1506"/>
      <c r="N1506"/>
      <c r="O1506"/>
    </row>
    <row r="1507" spans="1:15" s="313" customFormat="1" x14ac:dyDescent="0.35">
      <c r="A1507" s="50"/>
      <c r="B1507"/>
      <c r="C1507" s="123"/>
      <c r="D1507" s="123"/>
      <c r="E1507"/>
      <c r="F1507" s="47"/>
      <c r="I1507" s="9"/>
      <c r="J1507"/>
      <c r="K1507"/>
      <c r="L1507"/>
      <c r="M1507"/>
      <c r="N1507"/>
      <c r="O1507"/>
    </row>
    <row r="1508" spans="1:15" s="313" customFormat="1" x14ac:dyDescent="0.35">
      <c r="A1508" s="50"/>
      <c r="B1508"/>
      <c r="C1508" s="123"/>
      <c r="D1508" s="123"/>
      <c r="E1508"/>
      <c r="F1508" s="47"/>
      <c r="I1508" s="9"/>
      <c r="J1508"/>
      <c r="K1508"/>
      <c r="L1508"/>
      <c r="M1508"/>
      <c r="N1508"/>
      <c r="O1508"/>
    </row>
    <row r="1509" spans="1:15" s="313" customFormat="1" x14ac:dyDescent="0.35">
      <c r="A1509" s="50"/>
      <c r="B1509"/>
      <c r="C1509" s="123"/>
      <c r="D1509" s="123"/>
      <c r="E1509"/>
      <c r="F1509" s="47"/>
      <c r="I1509" s="9"/>
      <c r="J1509"/>
      <c r="K1509"/>
      <c r="L1509"/>
      <c r="M1509"/>
      <c r="N1509"/>
      <c r="O1509"/>
    </row>
    <row r="1510" spans="1:15" s="313" customFormat="1" x14ac:dyDescent="0.35">
      <c r="A1510" s="50"/>
      <c r="B1510"/>
      <c r="C1510" s="123"/>
      <c r="D1510" s="123"/>
      <c r="E1510"/>
      <c r="F1510" s="47"/>
      <c r="I1510" s="9"/>
      <c r="J1510"/>
      <c r="K1510"/>
      <c r="L1510"/>
      <c r="M1510"/>
      <c r="N1510"/>
      <c r="O1510"/>
    </row>
    <row r="1511" spans="1:15" s="313" customFormat="1" x14ac:dyDescent="0.35">
      <c r="A1511" s="50"/>
      <c r="B1511"/>
      <c r="C1511" s="123"/>
      <c r="D1511" s="123"/>
      <c r="E1511"/>
      <c r="F1511" s="47"/>
      <c r="I1511" s="9"/>
      <c r="J1511"/>
      <c r="K1511"/>
      <c r="L1511"/>
      <c r="M1511"/>
      <c r="N1511"/>
      <c r="O1511"/>
    </row>
    <row r="1512" spans="1:15" s="313" customFormat="1" x14ac:dyDescent="0.35">
      <c r="A1512" s="50"/>
      <c r="B1512"/>
      <c r="C1512" s="123"/>
      <c r="D1512" s="123"/>
      <c r="E1512"/>
      <c r="F1512" s="47"/>
      <c r="I1512" s="9"/>
      <c r="J1512"/>
      <c r="K1512"/>
      <c r="L1512"/>
      <c r="M1512"/>
      <c r="N1512"/>
      <c r="O1512"/>
    </row>
    <row r="1513" spans="1:15" s="313" customFormat="1" x14ac:dyDescent="0.35">
      <c r="A1513" s="50"/>
      <c r="B1513"/>
      <c r="C1513" s="123"/>
      <c r="D1513" s="123"/>
      <c r="E1513"/>
      <c r="F1513" s="47"/>
      <c r="I1513" s="9"/>
      <c r="J1513"/>
      <c r="K1513"/>
      <c r="L1513"/>
      <c r="M1513"/>
      <c r="N1513"/>
      <c r="O1513"/>
    </row>
    <row r="1514" spans="1:15" s="313" customFormat="1" x14ac:dyDescent="0.35">
      <c r="A1514" s="50"/>
      <c r="B1514"/>
      <c r="C1514" s="123"/>
      <c r="D1514" s="123"/>
      <c r="E1514"/>
      <c r="F1514" s="47"/>
      <c r="I1514" s="9"/>
      <c r="J1514"/>
      <c r="K1514"/>
      <c r="L1514"/>
      <c r="M1514"/>
      <c r="N1514"/>
      <c r="O1514"/>
    </row>
    <row r="1515" spans="1:15" s="313" customFormat="1" x14ac:dyDescent="0.35">
      <c r="A1515" s="50"/>
      <c r="B1515"/>
      <c r="C1515" s="123"/>
      <c r="D1515" s="123"/>
      <c r="E1515"/>
      <c r="F1515" s="47"/>
      <c r="I1515" s="9"/>
      <c r="J1515"/>
      <c r="K1515"/>
      <c r="L1515"/>
      <c r="M1515"/>
      <c r="N1515"/>
      <c r="O1515"/>
    </row>
    <row r="1516" spans="1:15" s="313" customFormat="1" x14ac:dyDescent="0.35">
      <c r="A1516" s="50"/>
      <c r="B1516"/>
      <c r="C1516" s="123"/>
      <c r="D1516" s="123"/>
      <c r="E1516"/>
      <c r="F1516" s="47"/>
      <c r="I1516" s="9"/>
      <c r="J1516"/>
      <c r="K1516"/>
      <c r="L1516"/>
      <c r="M1516"/>
      <c r="N1516"/>
      <c r="O1516"/>
    </row>
    <row r="1517" spans="1:15" s="313" customFormat="1" x14ac:dyDescent="0.35">
      <c r="A1517" s="50"/>
      <c r="B1517"/>
      <c r="C1517" s="123"/>
      <c r="D1517" s="123"/>
      <c r="E1517"/>
      <c r="F1517" s="47"/>
      <c r="I1517" s="9"/>
      <c r="J1517"/>
      <c r="K1517"/>
      <c r="L1517"/>
      <c r="M1517"/>
      <c r="N1517"/>
      <c r="O1517"/>
    </row>
    <row r="1518" spans="1:15" s="313" customFormat="1" x14ac:dyDescent="0.35">
      <c r="A1518" s="50"/>
      <c r="B1518"/>
      <c r="C1518" s="123"/>
      <c r="D1518" s="123"/>
      <c r="E1518"/>
      <c r="F1518" s="47"/>
      <c r="I1518" s="9"/>
      <c r="J1518"/>
      <c r="K1518"/>
      <c r="L1518"/>
      <c r="M1518"/>
      <c r="N1518"/>
      <c r="O1518"/>
    </row>
    <row r="1519" spans="1:15" s="313" customFormat="1" x14ac:dyDescent="0.35">
      <c r="A1519" s="50"/>
      <c r="B1519"/>
      <c r="C1519" s="123"/>
      <c r="D1519" s="123"/>
      <c r="E1519"/>
      <c r="F1519" s="47"/>
      <c r="I1519" s="9"/>
      <c r="J1519"/>
      <c r="K1519"/>
      <c r="L1519"/>
      <c r="M1519"/>
      <c r="N1519"/>
      <c r="O1519"/>
    </row>
    <row r="1520" spans="1:15" s="313" customFormat="1" x14ac:dyDescent="0.35">
      <c r="A1520" s="50"/>
      <c r="B1520"/>
      <c r="C1520" s="123"/>
      <c r="D1520" s="123"/>
      <c r="E1520"/>
      <c r="F1520" s="47"/>
      <c r="I1520" s="9"/>
      <c r="J1520"/>
      <c r="K1520"/>
      <c r="L1520"/>
      <c r="M1520"/>
      <c r="N1520"/>
      <c r="O1520"/>
    </row>
    <row r="1521" spans="1:15" s="313" customFormat="1" x14ac:dyDescent="0.35">
      <c r="A1521" s="50"/>
      <c r="B1521"/>
      <c r="C1521" s="123"/>
      <c r="D1521" s="123"/>
      <c r="E1521"/>
      <c r="F1521" s="47"/>
      <c r="I1521" s="9"/>
      <c r="J1521"/>
      <c r="K1521"/>
      <c r="L1521"/>
      <c r="M1521"/>
      <c r="N1521"/>
      <c r="O1521"/>
    </row>
    <row r="1522" spans="1:15" s="313" customFormat="1" x14ac:dyDescent="0.35">
      <c r="A1522" s="50"/>
      <c r="B1522"/>
      <c r="C1522" s="123"/>
      <c r="D1522" s="123"/>
      <c r="E1522"/>
      <c r="F1522" s="47"/>
      <c r="I1522" s="9"/>
      <c r="J1522"/>
      <c r="K1522"/>
      <c r="L1522"/>
      <c r="M1522"/>
      <c r="N1522"/>
      <c r="O1522"/>
    </row>
    <row r="1523" spans="1:15" s="313" customFormat="1" x14ac:dyDescent="0.35">
      <c r="A1523" s="50"/>
      <c r="B1523"/>
      <c r="C1523" s="123"/>
      <c r="D1523" s="123"/>
      <c r="E1523"/>
      <c r="F1523" s="47"/>
      <c r="I1523" s="9"/>
      <c r="J1523"/>
      <c r="K1523"/>
      <c r="L1523"/>
      <c r="M1523"/>
      <c r="N1523"/>
      <c r="O1523"/>
    </row>
    <row r="1524" spans="1:15" s="313" customFormat="1" x14ac:dyDescent="0.35">
      <c r="A1524" s="50"/>
      <c r="B1524"/>
      <c r="C1524" s="123"/>
      <c r="D1524" s="123"/>
      <c r="E1524"/>
      <c r="F1524" s="47"/>
      <c r="I1524" s="9"/>
      <c r="J1524"/>
      <c r="K1524"/>
      <c r="L1524"/>
      <c r="M1524"/>
      <c r="N1524"/>
      <c r="O1524"/>
    </row>
    <row r="1525" spans="1:15" s="313" customFormat="1" x14ac:dyDescent="0.35">
      <c r="A1525" s="50"/>
      <c r="B1525"/>
      <c r="C1525" s="123"/>
      <c r="D1525" s="123"/>
      <c r="E1525"/>
      <c r="F1525" s="47"/>
      <c r="I1525" s="9"/>
      <c r="J1525"/>
      <c r="K1525"/>
      <c r="L1525"/>
      <c r="M1525"/>
      <c r="N1525"/>
      <c r="O1525"/>
    </row>
    <row r="1526" spans="1:15" s="313" customFormat="1" x14ac:dyDescent="0.35">
      <c r="A1526" s="50"/>
      <c r="B1526"/>
      <c r="C1526" s="123"/>
      <c r="D1526" s="123"/>
      <c r="E1526"/>
      <c r="F1526" s="47"/>
      <c r="I1526" s="9"/>
      <c r="J1526"/>
      <c r="K1526"/>
      <c r="L1526"/>
      <c r="M1526"/>
      <c r="N1526"/>
      <c r="O1526"/>
    </row>
    <row r="1527" spans="1:15" s="313" customFormat="1" x14ac:dyDescent="0.35">
      <c r="A1527" s="50"/>
      <c r="B1527"/>
      <c r="C1527" s="123"/>
      <c r="D1527" s="123"/>
      <c r="E1527"/>
      <c r="F1527" s="47"/>
      <c r="I1527" s="9"/>
      <c r="J1527"/>
      <c r="K1527"/>
      <c r="L1527"/>
      <c r="M1527"/>
      <c r="N1527"/>
      <c r="O1527"/>
    </row>
    <row r="1528" spans="1:15" s="313" customFormat="1" x14ac:dyDescent="0.35">
      <c r="A1528" s="50"/>
      <c r="B1528"/>
      <c r="C1528" s="123"/>
      <c r="D1528" s="123"/>
      <c r="E1528"/>
      <c r="F1528" s="47"/>
      <c r="I1528" s="9"/>
      <c r="J1528"/>
      <c r="K1528"/>
      <c r="L1528"/>
      <c r="M1528"/>
      <c r="N1528"/>
      <c r="O1528"/>
    </row>
    <row r="1529" spans="1:15" s="313" customFormat="1" x14ac:dyDescent="0.35">
      <c r="A1529" s="50"/>
      <c r="B1529"/>
      <c r="C1529" s="123"/>
      <c r="D1529" s="123"/>
      <c r="E1529"/>
      <c r="F1529" s="47"/>
      <c r="I1529" s="9"/>
      <c r="J1529"/>
      <c r="K1529"/>
      <c r="L1529"/>
      <c r="M1529"/>
      <c r="N1529"/>
      <c r="O1529"/>
    </row>
    <row r="1530" spans="1:15" s="313" customFormat="1" x14ac:dyDescent="0.35">
      <c r="A1530" s="50"/>
      <c r="B1530"/>
      <c r="C1530" s="123"/>
      <c r="D1530" s="123"/>
      <c r="E1530"/>
      <c r="F1530" s="47"/>
      <c r="I1530" s="9"/>
      <c r="J1530"/>
      <c r="K1530"/>
      <c r="L1530"/>
      <c r="M1530"/>
      <c r="N1530"/>
      <c r="O1530"/>
    </row>
    <row r="1531" spans="1:15" s="313" customFormat="1" x14ac:dyDescent="0.35">
      <c r="A1531" s="50"/>
      <c r="B1531"/>
      <c r="C1531" s="123"/>
      <c r="D1531" s="123"/>
      <c r="E1531"/>
      <c r="F1531" s="47"/>
      <c r="I1531" s="9"/>
      <c r="J1531"/>
      <c r="K1531"/>
      <c r="L1531"/>
      <c r="M1531"/>
      <c r="N1531"/>
      <c r="O1531"/>
    </row>
    <row r="1532" spans="1:15" s="313" customFormat="1" x14ac:dyDescent="0.35">
      <c r="A1532" s="50"/>
      <c r="B1532"/>
      <c r="C1532" s="123"/>
      <c r="D1532" s="123"/>
      <c r="E1532"/>
      <c r="F1532" s="47"/>
      <c r="I1532" s="9"/>
      <c r="J1532"/>
      <c r="K1532"/>
      <c r="L1532"/>
      <c r="M1532"/>
      <c r="N1532"/>
      <c r="O1532"/>
    </row>
    <row r="1533" spans="1:15" s="313" customFormat="1" x14ac:dyDescent="0.35">
      <c r="A1533" s="50"/>
      <c r="B1533"/>
      <c r="C1533" s="123"/>
      <c r="D1533" s="123"/>
      <c r="E1533"/>
      <c r="F1533" s="47"/>
      <c r="I1533" s="9"/>
      <c r="J1533"/>
      <c r="K1533"/>
      <c r="L1533"/>
      <c r="M1533"/>
      <c r="N1533"/>
      <c r="O1533"/>
    </row>
    <row r="1534" spans="1:15" s="313" customFormat="1" x14ac:dyDescent="0.35">
      <c r="A1534" s="50"/>
      <c r="B1534"/>
      <c r="C1534" s="123"/>
      <c r="D1534" s="123"/>
      <c r="E1534"/>
      <c r="F1534" s="47"/>
      <c r="I1534" s="9"/>
      <c r="J1534"/>
      <c r="K1534"/>
      <c r="L1534"/>
      <c r="M1534"/>
      <c r="N1534"/>
      <c r="O1534"/>
    </row>
    <row r="1535" spans="1:15" s="313" customFormat="1" x14ac:dyDescent="0.35">
      <c r="A1535" s="50"/>
      <c r="B1535"/>
      <c r="C1535" s="123"/>
      <c r="D1535" s="123"/>
      <c r="E1535"/>
      <c r="F1535" s="47"/>
      <c r="I1535" s="9"/>
      <c r="J1535"/>
      <c r="K1535"/>
      <c r="L1535"/>
      <c r="M1535"/>
      <c r="N1535"/>
      <c r="O1535"/>
    </row>
    <row r="1536" spans="1:15" s="313" customFormat="1" x14ac:dyDescent="0.35">
      <c r="A1536" s="50"/>
      <c r="B1536"/>
      <c r="C1536" s="123"/>
      <c r="D1536" s="123"/>
      <c r="E1536"/>
      <c r="F1536" s="47"/>
      <c r="I1536" s="9"/>
      <c r="J1536"/>
      <c r="K1536"/>
      <c r="L1536"/>
      <c r="M1536"/>
      <c r="N1536"/>
      <c r="O1536"/>
    </row>
    <row r="1537" spans="1:15" s="313" customFormat="1" x14ac:dyDescent="0.35">
      <c r="A1537" s="50"/>
      <c r="B1537"/>
      <c r="C1537" s="123"/>
      <c r="D1537" s="123"/>
      <c r="E1537"/>
      <c r="F1537" s="47"/>
      <c r="I1537" s="9"/>
      <c r="J1537"/>
      <c r="K1537"/>
      <c r="L1537"/>
      <c r="M1537"/>
      <c r="N1537"/>
      <c r="O1537"/>
    </row>
    <row r="1538" spans="1:15" s="313" customFormat="1" x14ac:dyDescent="0.35">
      <c r="A1538" s="50"/>
      <c r="B1538"/>
      <c r="C1538" s="123"/>
      <c r="D1538" s="123"/>
      <c r="E1538"/>
      <c r="F1538" s="47"/>
      <c r="I1538" s="9"/>
      <c r="J1538"/>
      <c r="K1538"/>
      <c r="L1538"/>
      <c r="M1538"/>
      <c r="N1538"/>
      <c r="O1538"/>
    </row>
    <row r="1539" spans="1:15" s="313" customFormat="1" x14ac:dyDescent="0.35">
      <c r="A1539" s="50"/>
      <c r="B1539"/>
      <c r="C1539" s="123"/>
      <c r="D1539" s="123"/>
      <c r="E1539"/>
      <c r="F1539" s="47"/>
      <c r="I1539" s="9"/>
      <c r="J1539"/>
      <c r="K1539"/>
      <c r="L1539"/>
      <c r="M1539"/>
      <c r="N1539"/>
      <c r="O1539"/>
    </row>
    <row r="1540" spans="1:15" s="313" customFormat="1" x14ac:dyDescent="0.35">
      <c r="A1540" s="50"/>
      <c r="B1540"/>
      <c r="C1540" s="123"/>
      <c r="D1540" s="123"/>
      <c r="E1540"/>
      <c r="F1540" s="47"/>
      <c r="I1540" s="9"/>
      <c r="J1540"/>
      <c r="K1540"/>
      <c r="L1540"/>
      <c r="M1540"/>
      <c r="N1540"/>
      <c r="O1540"/>
    </row>
    <row r="1541" spans="1:15" s="313" customFormat="1" x14ac:dyDescent="0.35">
      <c r="A1541" s="50"/>
      <c r="B1541"/>
      <c r="C1541" s="123"/>
      <c r="D1541" s="123"/>
      <c r="E1541"/>
      <c r="F1541" s="47"/>
      <c r="I1541" s="9"/>
      <c r="J1541"/>
      <c r="K1541"/>
      <c r="L1541"/>
      <c r="M1541"/>
      <c r="N1541"/>
      <c r="O1541"/>
    </row>
    <row r="1542" spans="1:15" s="313" customFormat="1" x14ac:dyDescent="0.35">
      <c r="A1542" s="50"/>
      <c r="B1542"/>
      <c r="C1542" s="123"/>
      <c r="D1542" s="123"/>
      <c r="E1542"/>
      <c r="F1542" s="47"/>
      <c r="I1542" s="9"/>
      <c r="J1542"/>
      <c r="K1542"/>
      <c r="L1542"/>
      <c r="M1542"/>
      <c r="N1542"/>
      <c r="O1542"/>
    </row>
    <row r="1543" spans="1:15" s="313" customFormat="1" x14ac:dyDescent="0.35">
      <c r="A1543" s="50"/>
      <c r="B1543"/>
      <c r="C1543" s="123"/>
      <c r="D1543" s="123"/>
      <c r="E1543"/>
      <c r="F1543" s="47"/>
      <c r="I1543" s="9"/>
      <c r="J1543"/>
      <c r="K1543"/>
      <c r="L1543"/>
      <c r="M1543"/>
      <c r="N1543"/>
      <c r="O1543"/>
    </row>
    <row r="1544" spans="1:15" s="313" customFormat="1" x14ac:dyDescent="0.35">
      <c r="A1544" s="50"/>
      <c r="B1544"/>
      <c r="C1544" s="123"/>
      <c r="D1544" s="123"/>
      <c r="E1544"/>
      <c r="F1544" s="47"/>
      <c r="I1544" s="9"/>
      <c r="J1544"/>
      <c r="K1544"/>
      <c r="L1544"/>
      <c r="M1544"/>
      <c r="N1544"/>
      <c r="O1544"/>
    </row>
    <row r="1545" spans="1:15" s="313" customFormat="1" x14ac:dyDescent="0.35">
      <c r="A1545" s="50"/>
      <c r="B1545"/>
      <c r="C1545" s="123"/>
      <c r="D1545" s="123"/>
      <c r="E1545"/>
      <c r="F1545" s="47"/>
      <c r="I1545" s="9"/>
      <c r="J1545"/>
      <c r="K1545"/>
      <c r="L1545"/>
      <c r="M1545"/>
      <c r="N1545"/>
      <c r="O1545"/>
    </row>
    <row r="1546" spans="1:15" s="313" customFormat="1" x14ac:dyDescent="0.35">
      <c r="A1546" s="50"/>
      <c r="B1546"/>
      <c r="C1546" s="123"/>
      <c r="D1546" s="123"/>
      <c r="E1546"/>
      <c r="F1546" s="47"/>
      <c r="I1546" s="9"/>
      <c r="J1546"/>
      <c r="K1546"/>
      <c r="L1546"/>
      <c r="M1546"/>
      <c r="N1546"/>
      <c r="O1546"/>
    </row>
    <row r="1547" spans="1:15" s="313" customFormat="1" x14ac:dyDescent="0.35">
      <c r="A1547" s="50"/>
      <c r="B1547"/>
      <c r="C1547" s="123"/>
      <c r="D1547" s="123"/>
      <c r="E1547"/>
      <c r="F1547" s="47"/>
      <c r="I1547" s="9"/>
      <c r="J1547"/>
      <c r="K1547"/>
      <c r="L1547"/>
      <c r="M1547"/>
      <c r="N1547"/>
      <c r="O1547"/>
    </row>
    <row r="1548" spans="1:15" s="313" customFormat="1" x14ac:dyDescent="0.35">
      <c r="A1548" s="50"/>
      <c r="B1548"/>
      <c r="C1548" s="123"/>
      <c r="D1548" s="123"/>
      <c r="E1548"/>
      <c r="F1548" s="47"/>
      <c r="I1548" s="9"/>
      <c r="J1548"/>
      <c r="K1548"/>
      <c r="L1548"/>
      <c r="M1548"/>
      <c r="N1548"/>
      <c r="O1548"/>
    </row>
    <row r="1549" spans="1:15" s="313" customFormat="1" x14ac:dyDescent="0.35">
      <c r="A1549" s="50"/>
      <c r="B1549"/>
      <c r="C1549" s="123"/>
      <c r="D1549" s="123"/>
      <c r="E1549"/>
      <c r="F1549" s="47"/>
      <c r="I1549" s="9"/>
      <c r="J1549"/>
      <c r="K1549"/>
      <c r="L1549"/>
      <c r="M1549"/>
      <c r="N1549"/>
      <c r="O1549"/>
    </row>
    <row r="1550" spans="1:15" s="313" customFormat="1" x14ac:dyDescent="0.35">
      <c r="A1550" s="50"/>
      <c r="B1550"/>
      <c r="C1550" s="123"/>
      <c r="D1550" s="123"/>
      <c r="E1550"/>
      <c r="F1550" s="47"/>
      <c r="I1550" s="9"/>
      <c r="J1550"/>
      <c r="K1550"/>
      <c r="L1550"/>
      <c r="M1550"/>
      <c r="N1550"/>
      <c r="O1550"/>
    </row>
    <row r="1551" spans="1:15" s="313" customFormat="1" x14ac:dyDescent="0.35">
      <c r="A1551" s="50"/>
      <c r="B1551"/>
      <c r="C1551" s="123"/>
      <c r="D1551" s="123"/>
      <c r="E1551"/>
      <c r="F1551" s="47"/>
      <c r="I1551" s="9"/>
      <c r="J1551"/>
      <c r="K1551"/>
      <c r="L1551"/>
      <c r="M1551"/>
      <c r="N1551"/>
      <c r="O1551"/>
    </row>
    <row r="1552" spans="1:15" s="313" customFormat="1" x14ac:dyDescent="0.35">
      <c r="A1552" s="50"/>
      <c r="B1552"/>
      <c r="C1552" s="123"/>
      <c r="D1552" s="123"/>
      <c r="E1552"/>
      <c r="F1552" s="47"/>
      <c r="I1552" s="9"/>
      <c r="J1552"/>
      <c r="K1552"/>
      <c r="L1552"/>
      <c r="M1552"/>
      <c r="N1552"/>
      <c r="O1552"/>
    </row>
    <row r="1553" spans="1:15" s="313" customFormat="1" x14ac:dyDescent="0.35">
      <c r="A1553" s="50"/>
      <c r="B1553"/>
      <c r="C1553" s="123"/>
      <c r="D1553" s="123"/>
      <c r="E1553"/>
      <c r="F1553" s="47"/>
      <c r="I1553" s="9"/>
      <c r="J1553"/>
      <c r="K1553"/>
      <c r="L1553"/>
      <c r="M1553"/>
      <c r="N1553"/>
      <c r="O1553"/>
    </row>
    <row r="1554" spans="1:15" s="313" customFormat="1" x14ac:dyDescent="0.35">
      <c r="A1554" s="50"/>
      <c r="B1554"/>
      <c r="C1554" s="123"/>
      <c r="D1554" s="123"/>
      <c r="E1554"/>
      <c r="F1554" s="47"/>
      <c r="I1554" s="9"/>
      <c r="J1554"/>
      <c r="K1554"/>
      <c r="L1554"/>
      <c r="M1554"/>
      <c r="N1554"/>
      <c r="O1554"/>
    </row>
    <row r="1555" spans="1:15" s="313" customFormat="1" x14ac:dyDescent="0.35">
      <c r="A1555" s="50"/>
      <c r="B1555"/>
      <c r="C1555" s="123"/>
      <c r="D1555" s="123"/>
      <c r="E1555"/>
      <c r="F1555" s="47"/>
      <c r="I1555" s="9"/>
      <c r="J1555"/>
      <c r="K1555"/>
      <c r="L1555"/>
      <c r="M1555"/>
      <c r="N1555"/>
      <c r="O1555"/>
    </row>
    <row r="1556" spans="1:15" s="313" customFormat="1" x14ac:dyDescent="0.35">
      <c r="A1556" s="50"/>
      <c r="B1556"/>
      <c r="C1556" s="123"/>
      <c r="D1556" s="123"/>
      <c r="E1556"/>
      <c r="F1556" s="47"/>
      <c r="I1556" s="9"/>
      <c r="J1556"/>
      <c r="K1556"/>
      <c r="L1556"/>
      <c r="M1556"/>
      <c r="N1556"/>
      <c r="O1556"/>
    </row>
    <row r="1557" spans="1:15" s="313" customFormat="1" x14ac:dyDescent="0.35">
      <c r="A1557" s="50"/>
      <c r="B1557"/>
      <c r="C1557" s="123"/>
      <c r="D1557" s="123"/>
      <c r="E1557"/>
      <c r="F1557" s="47"/>
      <c r="I1557" s="9"/>
      <c r="J1557"/>
      <c r="K1557"/>
      <c r="L1557"/>
      <c r="M1557"/>
      <c r="N1557"/>
      <c r="O1557"/>
    </row>
    <row r="1558" spans="1:15" s="313" customFormat="1" x14ac:dyDescent="0.35">
      <c r="A1558" s="50"/>
      <c r="B1558"/>
      <c r="C1558" s="123"/>
      <c r="D1558" s="123"/>
      <c r="E1558"/>
      <c r="F1558" s="47"/>
      <c r="I1558" s="9"/>
      <c r="J1558"/>
      <c r="K1558"/>
      <c r="L1558"/>
      <c r="M1558"/>
      <c r="N1558"/>
      <c r="O1558"/>
    </row>
    <row r="1559" spans="1:15" s="313" customFormat="1" x14ac:dyDescent="0.35">
      <c r="A1559" s="50"/>
      <c r="B1559"/>
      <c r="C1559" s="123"/>
      <c r="D1559" s="123"/>
      <c r="E1559"/>
      <c r="F1559" s="47"/>
      <c r="I1559" s="9"/>
      <c r="J1559"/>
      <c r="K1559"/>
      <c r="L1559"/>
      <c r="M1559"/>
      <c r="N1559"/>
      <c r="O1559"/>
    </row>
    <row r="1560" spans="1:15" s="313" customFormat="1" x14ac:dyDescent="0.35">
      <c r="A1560" s="50"/>
      <c r="B1560"/>
      <c r="C1560" s="123"/>
      <c r="D1560" s="123"/>
      <c r="E1560"/>
      <c r="F1560" s="47"/>
      <c r="I1560" s="9"/>
      <c r="J1560"/>
      <c r="K1560"/>
      <c r="L1560"/>
      <c r="M1560"/>
      <c r="N1560"/>
      <c r="O1560"/>
    </row>
    <row r="1561" spans="1:15" s="313" customFormat="1" x14ac:dyDescent="0.35">
      <c r="A1561" s="50"/>
      <c r="B1561"/>
      <c r="C1561" s="123"/>
      <c r="D1561" s="123"/>
      <c r="E1561"/>
      <c r="F1561" s="47"/>
      <c r="I1561" s="9"/>
      <c r="J1561"/>
      <c r="K1561"/>
      <c r="L1561"/>
      <c r="M1561"/>
      <c r="N1561"/>
      <c r="O1561"/>
    </row>
    <row r="1562" spans="1:15" s="313" customFormat="1" x14ac:dyDescent="0.35">
      <c r="A1562" s="50"/>
      <c r="B1562"/>
      <c r="C1562" s="123"/>
      <c r="D1562" s="123"/>
      <c r="E1562"/>
      <c r="F1562" s="47"/>
      <c r="I1562" s="9"/>
      <c r="J1562"/>
      <c r="K1562"/>
      <c r="L1562"/>
      <c r="M1562"/>
      <c r="N1562"/>
      <c r="O1562"/>
    </row>
    <row r="1563" spans="1:15" s="313" customFormat="1" x14ac:dyDescent="0.35">
      <c r="A1563" s="50"/>
      <c r="B1563"/>
      <c r="C1563" s="123"/>
      <c r="D1563" s="123"/>
      <c r="E1563"/>
      <c r="F1563" s="47"/>
      <c r="I1563" s="9"/>
      <c r="J1563"/>
      <c r="K1563"/>
      <c r="L1563"/>
      <c r="M1563"/>
      <c r="N1563"/>
      <c r="O1563"/>
    </row>
    <row r="1564" spans="1:15" s="313" customFormat="1" x14ac:dyDescent="0.35">
      <c r="A1564" s="50"/>
      <c r="B1564"/>
      <c r="C1564" s="123"/>
      <c r="D1564" s="123"/>
      <c r="E1564"/>
      <c r="F1564" s="47"/>
      <c r="I1564" s="9"/>
      <c r="J1564"/>
      <c r="K1564"/>
      <c r="L1564"/>
      <c r="M1564"/>
      <c r="N1564"/>
      <c r="O1564"/>
    </row>
    <row r="1565" spans="1:15" s="313" customFormat="1" x14ac:dyDescent="0.35">
      <c r="A1565" s="50"/>
      <c r="B1565"/>
      <c r="C1565" s="123"/>
      <c r="D1565" s="123"/>
      <c r="E1565"/>
      <c r="F1565" s="47"/>
      <c r="I1565" s="9"/>
      <c r="J1565"/>
      <c r="K1565"/>
      <c r="L1565"/>
      <c r="M1565"/>
      <c r="N1565"/>
      <c r="O1565"/>
    </row>
    <row r="1566" spans="1:15" s="313" customFormat="1" x14ac:dyDescent="0.35">
      <c r="A1566" s="50"/>
      <c r="B1566"/>
      <c r="C1566" s="123"/>
      <c r="D1566" s="123"/>
      <c r="E1566"/>
      <c r="F1566" s="47"/>
      <c r="I1566" s="9"/>
      <c r="J1566"/>
      <c r="K1566"/>
      <c r="L1566"/>
      <c r="M1566"/>
      <c r="N1566"/>
      <c r="O1566"/>
    </row>
    <row r="1567" spans="1:15" s="313" customFormat="1" x14ac:dyDescent="0.35">
      <c r="A1567" s="50"/>
      <c r="B1567"/>
      <c r="C1567" s="123"/>
      <c r="D1567" s="123"/>
      <c r="E1567"/>
      <c r="F1567" s="47"/>
      <c r="I1567" s="9"/>
      <c r="J1567"/>
      <c r="K1567"/>
      <c r="L1567"/>
      <c r="M1567"/>
      <c r="N1567"/>
      <c r="O1567"/>
    </row>
    <row r="1568" spans="1:15" s="313" customFormat="1" x14ac:dyDescent="0.35">
      <c r="A1568" s="50"/>
      <c r="B1568"/>
      <c r="C1568" s="123"/>
      <c r="D1568" s="123"/>
      <c r="E1568"/>
      <c r="F1568" s="47"/>
      <c r="I1568" s="9"/>
      <c r="J1568"/>
      <c r="K1568"/>
      <c r="L1568"/>
      <c r="M1568"/>
      <c r="N1568"/>
      <c r="O1568"/>
    </row>
    <row r="1569" spans="1:15" s="313" customFormat="1" x14ac:dyDescent="0.35">
      <c r="A1569" s="50"/>
      <c r="B1569"/>
      <c r="C1569" s="123"/>
      <c r="D1569" s="123"/>
      <c r="E1569"/>
      <c r="F1569" s="47"/>
      <c r="I1569" s="9"/>
      <c r="J1569"/>
      <c r="K1569"/>
      <c r="L1569"/>
      <c r="M1569"/>
      <c r="N1569"/>
      <c r="O1569"/>
    </row>
    <row r="1570" spans="1:15" s="313" customFormat="1" x14ac:dyDescent="0.35">
      <c r="A1570" s="50"/>
      <c r="B1570"/>
      <c r="C1570" s="123"/>
      <c r="D1570" s="123"/>
      <c r="E1570"/>
      <c r="F1570" s="47"/>
      <c r="I1570" s="9"/>
      <c r="J1570"/>
      <c r="K1570"/>
      <c r="L1570"/>
      <c r="M1570"/>
      <c r="N1570"/>
      <c r="O1570"/>
    </row>
    <row r="1571" spans="1:15" s="313" customFormat="1" x14ac:dyDescent="0.35">
      <c r="A1571" s="50"/>
      <c r="B1571"/>
      <c r="C1571" s="123"/>
      <c r="D1571" s="123"/>
      <c r="E1571"/>
      <c r="F1571" s="47"/>
      <c r="I1571" s="9"/>
      <c r="J1571"/>
      <c r="K1571"/>
      <c r="L1571"/>
      <c r="M1571"/>
      <c r="N1571"/>
      <c r="O1571"/>
    </row>
    <row r="1572" spans="1:15" s="313" customFormat="1" x14ac:dyDescent="0.35">
      <c r="A1572" s="50"/>
      <c r="B1572"/>
      <c r="C1572" s="123"/>
      <c r="D1572" s="123"/>
      <c r="E1572"/>
      <c r="F1572" s="47"/>
      <c r="I1572" s="9"/>
      <c r="J1572"/>
      <c r="K1572"/>
      <c r="L1572"/>
      <c r="M1572"/>
      <c r="N1572"/>
      <c r="O1572"/>
    </row>
    <row r="1573" spans="1:15" s="313" customFormat="1" x14ac:dyDescent="0.35">
      <c r="A1573" s="50"/>
      <c r="B1573"/>
      <c r="C1573" s="123"/>
      <c r="D1573" s="123"/>
      <c r="E1573"/>
      <c r="F1573" s="47"/>
      <c r="I1573" s="9"/>
      <c r="J1573"/>
      <c r="K1573"/>
      <c r="L1573"/>
      <c r="M1573"/>
      <c r="N1573"/>
      <c r="O1573"/>
    </row>
    <row r="1574" spans="1:15" s="313" customFormat="1" x14ac:dyDescent="0.35">
      <c r="A1574" s="50"/>
      <c r="B1574"/>
      <c r="C1574" s="123"/>
      <c r="D1574" s="123"/>
      <c r="E1574"/>
      <c r="F1574" s="47"/>
      <c r="I1574" s="9"/>
      <c r="J1574"/>
      <c r="K1574"/>
      <c r="L1574"/>
      <c r="M1574"/>
      <c r="N1574"/>
      <c r="O1574"/>
    </row>
    <row r="1575" spans="1:15" s="313" customFormat="1" x14ac:dyDescent="0.35">
      <c r="A1575" s="50"/>
      <c r="B1575"/>
      <c r="C1575" s="123"/>
      <c r="D1575" s="123"/>
      <c r="E1575"/>
      <c r="F1575" s="47"/>
      <c r="I1575" s="9"/>
      <c r="J1575"/>
      <c r="K1575"/>
      <c r="L1575"/>
      <c r="M1575"/>
      <c r="N1575"/>
      <c r="O1575"/>
    </row>
    <row r="1576" spans="1:15" s="313" customFormat="1" x14ac:dyDescent="0.35">
      <c r="A1576" s="50"/>
      <c r="B1576"/>
      <c r="C1576" s="123"/>
      <c r="D1576" s="123"/>
      <c r="E1576"/>
      <c r="F1576" s="47"/>
      <c r="I1576" s="9"/>
      <c r="J1576"/>
      <c r="K1576"/>
      <c r="L1576"/>
      <c r="M1576"/>
      <c r="N1576"/>
      <c r="O1576"/>
    </row>
    <row r="1577" spans="1:15" s="313" customFormat="1" x14ac:dyDescent="0.35">
      <c r="A1577" s="50"/>
      <c r="B1577"/>
      <c r="C1577" s="123"/>
      <c r="D1577" s="123"/>
      <c r="E1577"/>
      <c r="F1577" s="47"/>
      <c r="I1577" s="9"/>
      <c r="J1577"/>
      <c r="K1577"/>
      <c r="L1577"/>
      <c r="M1577"/>
      <c r="N1577"/>
      <c r="O1577"/>
    </row>
    <row r="1578" spans="1:15" s="313" customFormat="1" x14ac:dyDescent="0.35">
      <c r="A1578" s="50"/>
      <c r="B1578"/>
      <c r="C1578" s="123"/>
      <c r="D1578" s="123"/>
      <c r="E1578"/>
      <c r="F1578" s="47"/>
      <c r="I1578" s="9"/>
      <c r="J1578"/>
      <c r="K1578"/>
      <c r="L1578"/>
      <c r="M1578"/>
      <c r="N1578"/>
      <c r="O1578"/>
    </row>
    <row r="1579" spans="1:15" s="313" customFormat="1" x14ac:dyDescent="0.35">
      <c r="A1579" s="50"/>
      <c r="B1579"/>
      <c r="C1579" s="123"/>
      <c r="D1579" s="123"/>
      <c r="E1579"/>
      <c r="F1579" s="47"/>
      <c r="I1579" s="9"/>
      <c r="J1579"/>
      <c r="K1579"/>
      <c r="L1579"/>
      <c r="M1579"/>
      <c r="N1579"/>
      <c r="O1579"/>
    </row>
    <row r="1580" spans="1:15" s="313" customFormat="1" x14ac:dyDescent="0.35">
      <c r="A1580" s="50"/>
      <c r="B1580"/>
      <c r="C1580" s="123"/>
      <c r="D1580" s="123"/>
      <c r="E1580"/>
      <c r="F1580" s="47"/>
      <c r="I1580" s="9"/>
      <c r="J1580"/>
      <c r="K1580"/>
      <c r="L1580"/>
      <c r="M1580"/>
      <c r="N1580"/>
      <c r="O1580"/>
    </row>
    <row r="1581" spans="1:15" s="313" customFormat="1" x14ac:dyDescent="0.35">
      <c r="A1581" s="50"/>
      <c r="B1581"/>
      <c r="C1581" s="123"/>
      <c r="D1581" s="123"/>
      <c r="E1581"/>
      <c r="F1581" s="47"/>
      <c r="I1581" s="9"/>
      <c r="J1581"/>
      <c r="K1581"/>
      <c r="L1581"/>
      <c r="M1581"/>
      <c r="N1581"/>
      <c r="O1581"/>
    </row>
    <row r="1582" spans="1:15" s="313" customFormat="1" x14ac:dyDescent="0.35">
      <c r="A1582" s="50"/>
      <c r="B1582"/>
      <c r="C1582" s="123"/>
      <c r="D1582" s="123"/>
      <c r="E1582"/>
      <c r="F1582" s="47"/>
      <c r="I1582" s="9"/>
      <c r="J1582"/>
      <c r="K1582"/>
      <c r="L1582"/>
      <c r="M1582"/>
      <c r="N1582"/>
      <c r="O1582"/>
    </row>
    <row r="1583" spans="1:15" s="313" customFormat="1" x14ac:dyDescent="0.35">
      <c r="A1583" s="50"/>
      <c r="B1583"/>
      <c r="C1583" s="123"/>
      <c r="D1583" s="123"/>
      <c r="E1583"/>
      <c r="F1583" s="47"/>
      <c r="I1583" s="9"/>
      <c r="J1583"/>
      <c r="K1583"/>
      <c r="L1583"/>
      <c r="M1583"/>
      <c r="N1583"/>
      <c r="O1583"/>
    </row>
    <row r="1584" spans="1:15" s="313" customFormat="1" x14ac:dyDescent="0.35">
      <c r="A1584" s="50"/>
      <c r="B1584"/>
      <c r="C1584" s="123"/>
      <c r="D1584" s="123"/>
      <c r="E1584"/>
      <c r="F1584" s="47"/>
      <c r="I1584" s="9"/>
      <c r="J1584"/>
      <c r="K1584"/>
      <c r="L1584"/>
      <c r="M1584"/>
      <c r="N1584"/>
      <c r="O1584"/>
    </row>
    <row r="1585" spans="1:15" s="313" customFormat="1" x14ac:dyDescent="0.35">
      <c r="A1585" s="50"/>
      <c r="B1585"/>
      <c r="C1585" s="123"/>
      <c r="D1585" s="123"/>
      <c r="E1585"/>
      <c r="F1585" s="47"/>
      <c r="I1585" s="9"/>
      <c r="J1585"/>
      <c r="K1585"/>
      <c r="L1585"/>
      <c r="M1585"/>
      <c r="N1585"/>
      <c r="O1585"/>
    </row>
    <row r="1586" spans="1:15" s="313" customFormat="1" x14ac:dyDescent="0.35">
      <c r="A1586" s="50"/>
      <c r="B1586"/>
      <c r="C1586" s="123"/>
      <c r="D1586" s="123"/>
      <c r="E1586"/>
      <c r="F1586" s="47"/>
      <c r="I1586" s="9"/>
      <c r="J1586"/>
      <c r="K1586"/>
      <c r="L1586"/>
      <c r="M1586"/>
      <c r="N1586"/>
      <c r="O1586"/>
    </row>
    <row r="1587" spans="1:15" s="313" customFormat="1" x14ac:dyDescent="0.35">
      <c r="A1587" s="50"/>
      <c r="B1587"/>
      <c r="C1587" s="123"/>
      <c r="D1587" s="123"/>
      <c r="E1587"/>
      <c r="F1587" s="47"/>
      <c r="I1587" s="9"/>
      <c r="J1587"/>
      <c r="K1587"/>
      <c r="L1587"/>
      <c r="M1587"/>
      <c r="N1587"/>
      <c r="O1587"/>
    </row>
    <row r="1588" spans="1:15" s="313" customFormat="1" x14ac:dyDescent="0.35">
      <c r="A1588" s="50"/>
      <c r="B1588"/>
      <c r="C1588" s="123"/>
      <c r="D1588" s="123"/>
      <c r="E1588"/>
      <c r="F1588" s="47"/>
      <c r="I1588" s="9"/>
      <c r="J1588"/>
      <c r="K1588"/>
      <c r="L1588"/>
      <c r="M1588"/>
      <c r="N1588"/>
      <c r="O1588"/>
    </row>
    <row r="1589" spans="1:15" s="313" customFormat="1" x14ac:dyDescent="0.35">
      <c r="A1589" s="50"/>
      <c r="B1589"/>
      <c r="C1589" s="123"/>
      <c r="D1589" s="123"/>
      <c r="E1589"/>
      <c r="F1589" s="47"/>
      <c r="I1589" s="9"/>
      <c r="J1589"/>
      <c r="K1589"/>
      <c r="L1589"/>
      <c r="M1589"/>
      <c r="N1589"/>
      <c r="O1589"/>
    </row>
    <row r="1590" spans="1:15" s="313" customFormat="1" x14ac:dyDescent="0.35">
      <c r="A1590" s="50"/>
      <c r="B1590"/>
      <c r="C1590" s="123"/>
      <c r="D1590" s="123"/>
      <c r="E1590"/>
      <c r="F1590" s="47"/>
      <c r="I1590" s="9"/>
      <c r="J1590"/>
      <c r="K1590"/>
      <c r="L1590"/>
      <c r="M1590"/>
      <c r="N1590"/>
      <c r="O1590"/>
    </row>
    <row r="1591" spans="1:15" s="313" customFormat="1" x14ac:dyDescent="0.35">
      <c r="A1591" s="50"/>
      <c r="B1591"/>
      <c r="C1591" s="123"/>
      <c r="D1591" s="123"/>
      <c r="E1591"/>
      <c r="F1591" s="47"/>
      <c r="I1591" s="9"/>
      <c r="J1591"/>
      <c r="K1591"/>
      <c r="L1591"/>
      <c r="M1591"/>
      <c r="N1591"/>
      <c r="O1591"/>
    </row>
    <row r="1592" spans="1:15" s="313" customFormat="1" x14ac:dyDescent="0.35">
      <c r="A1592" s="50"/>
      <c r="B1592"/>
      <c r="C1592" s="123"/>
      <c r="D1592" s="123"/>
      <c r="E1592"/>
      <c r="F1592" s="47"/>
      <c r="I1592" s="9"/>
      <c r="J1592"/>
      <c r="K1592"/>
      <c r="L1592"/>
      <c r="M1592"/>
      <c r="N1592"/>
      <c r="O1592"/>
    </row>
    <row r="1593" spans="1:15" s="313" customFormat="1" x14ac:dyDescent="0.35">
      <c r="A1593" s="50"/>
      <c r="B1593"/>
      <c r="C1593" s="123"/>
      <c r="D1593" s="123"/>
      <c r="E1593"/>
      <c r="F1593" s="47"/>
      <c r="I1593" s="9"/>
      <c r="J1593"/>
      <c r="K1593"/>
      <c r="L1593"/>
      <c r="M1593"/>
      <c r="N1593"/>
      <c r="O1593"/>
    </row>
    <row r="1594" spans="1:15" s="313" customFormat="1" x14ac:dyDescent="0.35">
      <c r="A1594" s="50"/>
      <c r="B1594"/>
      <c r="C1594" s="123"/>
      <c r="D1594" s="123"/>
      <c r="E1594"/>
      <c r="F1594" s="47"/>
      <c r="I1594" s="9"/>
      <c r="J1594"/>
      <c r="K1594"/>
      <c r="L1594"/>
      <c r="M1594"/>
      <c r="N1594"/>
      <c r="O1594"/>
    </row>
    <row r="1595" spans="1:15" s="313" customFormat="1" x14ac:dyDescent="0.35">
      <c r="A1595" s="50"/>
      <c r="B1595"/>
      <c r="C1595" s="123"/>
      <c r="D1595" s="123"/>
      <c r="E1595"/>
      <c r="F1595" s="47"/>
      <c r="I1595" s="9"/>
      <c r="J1595"/>
      <c r="K1595"/>
      <c r="L1595"/>
      <c r="M1595"/>
      <c r="N1595"/>
      <c r="O1595"/>
    </row>
    <row r="1596" spans="1:15" s="313" customFormat="1" x14ac:dyDescent="0.35">
      <c r="A1596" s="50"/>
      <c r="B1596"/>
      <c r="C1596" s="123"/>
      <c r="D1596" s="123"/>
      <c r="E1596"/>
      <c r="F1596" s="47"/>
      <c r="I1596" s="9"/>
      <c r="J1596"/>
      <c r="K1596"/>
      <c r="L1596"/>
      <c r="M1596"/>
      <c r="N1596"/>
      <c r="O1596"/>
    </row>
    <row r="1597" spans="1:15" s="313" customFormat="1" x14ac:dyDescent="0.35">
      <c r="A1597" s="50"/>
      <c r="B1597"/>
      <c r="C1597" s="123"/>
      <c r="D1597" s="123"/>
      <c r="E1597"/>
      <c r="F1597" s="47"/>
      <c r="I1597" s="9"/>
      <c r="J1597"/>
      <c r="K1597"/>
      <c r="L1597"/>
      <c r="M1597"/>
      <c r="N1597"/>
      <c r="O1597"/>
    </row>
    <row r="1598" spans="1:15" s="313" customFormat="1" x14ac:dyDescent="0.35">
      <c r="A1598" s="50"/>
      <c r="B1598"/>
      <c r="C1598" s="123"/>
      <c r="D1598" s="123"/>
      <c r="E1598"/>
      <c r="F1598" s="47"/>
      <c r="I1598" s="9"/>
      <c r="J1598"/>
      <c r="K1598"/>
      <c r="L1598"/>
      <c r="M1598"/>
      <c r="N1598"/>
      <c r="O1598"/>
    </row>
    <row r="1599" spans="1:15" s="313" customFormat="1" x14ac:dyDescent="0.35">
      <c r="A1599" s="50"/>
      <c r="B1599"/>
      <c r="C1599" s="123"/>
      <c r="D1599" s="123"/>
      <c r="E1599"/>
      <c r="F1599" s="47"/>
      <c r="I1599" s="9"/>
      <c r="J1599"/>
      <c r="K1599"/>
      <c r="L1599"/>
      <c r="M1599"/>
      <c r="N1599"/>
      <c r="O1599"/>
    </row>
    <row r="1600" spans="1:15" s="313" customFormat="1" x14ac:dyDescent="0.35">
      <c r="A1600" s="50"/>
      <c r="B1600"/>
      <c r="C1600" s="123"/>
      <c r="D1600" s="123"/>
      <c r="E1600"/>
      <c r="F1600" s="47"/>
      <c r="I1600" s="9"/>
      <c r="J1600"/>
      <c r="K1600"/>
      <c r="L1600"/>
      <c r="M1600"/>
      <c r="N1600"/>
      <c r="O1600"/>
    </row>
    <row r="1601" spans="1:15" s="313" customFormat="1" x14ac:dyDescent="0.35">
      <c r="A1601" s="50"/>
      <c r="B1601"/>
      <c r="C1601" s="123"/>
      <c r="D1601" s="123"/>
      <c r="E1601"/>
      <c r="F1601" s="47"/>
      <c r="I1601" s="9"/>
      <c r="J1601"/>
      <c r="K1601"/>
      <c r="L1601"/>
      <c r="M1601"/>
      <c r="N1601"/>
      <c r="O1601"/>
    </row>
    <row r="1602" spans="1:15" s="313" customFormat="1" x14ac:dyDescent="0.35">
      <c r="A1602" s="50"/>
      <c r="B1602"/>
      <c r="C1602" s="123"/>
      <c r="D1602" s="123"/>
      <c r="E1602"/>
      <c r="F1602" s="47"/>
      <c r="I1602" s="9"/>
      <c r="J1602"/>
      <c r="K1602"/>
      <c r="L1602"/>
      <c r="M1602"/>
      <c r="N1602"/>
      <c r="O1602"/>
    </row>
    <row r="1603" spans="1:15" s="313" customFormat="1" x14ac:dyDescent="0.35">
      <c r="A1603" s="50"/>
      <c r="B1603"/>
      <c r="C1603" s="123"/>
      <c r="D1603" s="123"/>
      <c r="E1603"/>
      <c r="F1603" s="47"/>
      <c r="I1603" s="9"/>
      <c r="J1603"/>
      <c r="K1603"/>
      <c r="L1603"/>
      <c r="M1603"/>
      <c r="N1603"/>
      <c r="O1603"/>
    </row>
    <row r="1604" spans="1:15" s="313" customFormat="1" x14ac:dyDescent="0.35">
      <c r="A1604" s="50"/>
      <c r="B1604"/>
      <c r="C1604" s="123"/>
      <c r="D1604" s="123"/>
      <c r="E1604"/>
      <c r="F1604" s="47"/>
      <c r="I1604" s="9"/>
      <c r="J1604"/>
      <c r="K1604"/>
      <c r="L1604"/>
      <c r="M1604"/>
      <c r="N1604"/>
      <c r="O1604"/>
    </row>
    <row r="1605" spans="1:15" s="313" customFormat="1" x14ac:dyDescent="0.35">
      <c r="A1605" s="50"/>
      <c r="B1605"/>
      <c r="C1605" s="123"/>
      <c r="D1605" s="123"/>
      <c r="E1605"/>
      <c r="F1605" s="47"/>
      <c r="I1605" s="9"/>
      <c r="J1605"/>
      <c r="K1605"/>
      <c r="L1605"/>
      <c r="M1605"/>
      <c r="N1605"/>
      <c r="O1605"/>
    </row>
    <row r="1606" spans="1:15" s="313" customFormat="1" x14ac:dyDescent="0.35">
      <c r="A1606" s="50"/>
      <c r="B1606"/>
      <c r="C1606" s="123"/>
      <c r="D1606" s="123"/>
      <c r="E1606"/>
      <c r="F1606" s="47"/>
      <c r="I1606" s="9"/>
      <c r="J1606"/>
      <c r="K1606"/>
      <c r="L1606"/>
      <c r="M1606"/>
      <c r="N1606"/>
      <c r="O1606"/>
    </row>
    <row r="1607" spans="1:15" s="313" customFormat="1" x14ac:dyDescent="0.35">
      <c r="A1607" s="50"/>
      <c r="B1607"/>
      <c r="C1607" s="123"/>
      <c r="D1607" s="123"/>
      <c r="E1607"/>
      <c r="F1607" s="47"/>
      <c r="I1607" s="9"/>
      <c r="J1607"/>
      <c r="K1607"/>
      <c r="L1607"/>
      <c r="M1607"/>
      <c r="N1607"/>
      <c r="O1607"/>
    </row>
    <row r="1608" spans="1:15" s="313" customFormat="1" x14ac:dyDescent="0.35">
      <c r="A1608" s="50"/>
      <c r="B1608"/>
      <c r="C1608" s="123"/>
      <c r="D1608" s="123"/>
      <c r="E1608"/>
      <c r="F1608" s="47"/>
      <c r="I1608" s="9"/>
      <c r="J1608"/>
      <c r="K1608"/>
      <c r="L1608"/>
      <c r="M1608"/>
      <c r="N1608"/>
      <c r="O1608"/>
    </row>
    <row r="1609" spans="1:15" s="313" customFormat="1" x14ac:dyDescent="0.35">
      <c r="A1609" s="50"/>
      <c r="B1609"/>
      <c r="C1609" s="123"/>
      <c r="D1609" s="123"/>
      <c r="E1609"/>
      <c r="F1609" s="47"/>
      <c r="I1609" s="9"/>
      <c r="J1609"/>
      <c r="K1609"/>
      <c r="L1609"/>
      <c r="M1609"/>
      <c r="N1609"/>
      <c r="O1609"/>
    </row>
    <row r="1610" spans="1:15" s="313" customFormat="1" x14ac:dyDescent="0.35">
      <c r="A1610" s="50"/>
      <c r="B1610"/>
      <c r="C1610" s="123"/>
      <c r="D1610" s="123"/>
      <c r="E1610"/>
      <c r="F1610" s="47"/>
      <c r="I1610" s="9"/>
      <c r="J1610"/>
      <c r="K1610"/>
      <c r="L1610"/>
      <c r="M1610"/>
      <c r="N1610"/>
      <c r="O1610"/>
    </row>
    <row r="1611" spans="1:15" s="313" customFormat="1" x14ac:dyDescent="0.35">
      <c r="A1611" s="50"/>
      <c r="B1611"/>
      <c r="C1611" s="123"/>
      <c r="D1611" s="123"/>
      <c r="E1611"/>
      <c r="F1611" s="47"/>
      <c r="I1611" s="9"/>
      <c r="J1611"/>
      <c r="K1611"/>
      <c r="L1611"/>
      <c r="M1611"/>
      <c r="N1611"/>
      <c r="O1611"/>
    </row>
    <row r="1612" spans="1:15" s="313" customFormat="1" x14ac:dyDescent="0.35">
      <c r="A1612" s="50"/>
      <c r="B1612"/>
      <c r="C1612" s="123"/>
      <c r="D1612" s="123"/>
      <c r="E1612"/>
      <c r="F1612" s="47"/>
      <c r="I1612" s="9"/>
      <c r="J1612"/>
      <c r="K1612"/>
      <c r="L1612"/>
      <c r="M1612"/>
      <c r="N1612"/>
      <c r="O1612"/>
    </row>
    <row r="1613" spans="1:15" s="313" customFormat="1" x14ac:dyDescent="0.35">
      <c r="A1613" s="50"/>
      <c r="B1613"/>
      <c r="C1613" s="123"/>
      <c r="D1613" s="123"/>
      <c r="E1613"/>
      <c r="F1613" s="47"/>
      <c r="I1613" s="9"/>
      <c r="J1613"/>
      <c r="K1613"/>
      <c r="L1613"/>
      <c r="M1613"/>
      <c r="N1613"/>
      <c r="O1613"/>
    </row>
    <row r="1614" spans="1:15" s="313" customFormat="1" x14ac:dyDescent="0.35">
      <c r="A1614" s="50"/>
      <c r="B1614"/>
      <c r="C1614" s="123"/>
      <c r="D1614" s="123"/>
      <c r="E1614"/>
      <c r="F1614" s="47"/>
      <c r="I1614" s="9"/>
      <c r="J1614"/>
      <c r="K1614"/>
      <c r="L1614"/>
      <c r="M1614"/>
      <c r="N1614"/>
      <c r="O1614"/>
    </row>
    <row r="1615" spans="1:15" s="313" customFormat="1" x14ac:dyDescent="0.35">
      <c r="A1615" s="50"/>
      <c r="B1615"/>
      <c r="C1615" s="123"/>
      <c r="D1615" s="123"/>
      <c r="E1615"/>
      <c r="F1615" s="47"/>
      <c r="I1615" s="9"/>
      <c r="J1615"/>
      <c r="K1615"/>
      <c r="L1615"/>
      <c r="M1615"/>
      <c r="N1615"/>
      <c r="O1615"/>
    </row>
    <row r="1616" spans="1:15" s="313" customFormat="1" x14ac:dyDescent="0.35">
      <c r="A1616" s="50"/>
      <c r="B1616"/>
      <c r="C1616" s="123"/>
      <c r="D1616" s="123"/>
      <c r="E1616"/>
      <c r="F1616" s="47"/>
      <c r="I1616" s="9"/>
      <c r="J1616"/>
      <c r="K1616"/>
      <c r="L1616"/>
      <c r="M1616"/>
      <c r="N1616"/>
      <c r="O1616"/>
    </row>
    <row r="1617" spans="1:15" s="313" customFormat="1" x14ac:dyDescent="0.35">
      <c r="A1617" s="50"/>
      <c r="B1617"/>
      <c r="C1617" s="123"/>
      <c r="D1617" s="123"/>
      <c r="E1617"/>
      <c r="F1617" s="47"/>
      <c r="I1617" s="9"/>
      <c r="J1617"/>
      <c r="K1617"/>
      <c r="L1617"/>
      <c r="M1617"/>
      <c r="N1617"/>
      <c r="O1617"/>
    </row>
    <row r="1618" spans="1:15" s="313" customFormat="1" x14ac:dyDescent="0.35">
      <c r="A1618" s="50"/>
      <c r="B1618"/>
      <c r="C1618" s="123"/>
      <c r="D1618" s="123"/>
      <c r="E1618"/>
      <c r="F1618" s="47"/>
      <c r="I1618" s="9"/>
      <c r="J1618"/>
      <c r="K1618"/>
      <c r="L1618"/>
      <c r="M1618"/>
      <c r="N1618"/>
      <c r="O1618"/>
    </row>
    <row r="1619" spans="1:15" s="313" customFormat="1" x14ac:dyDescent="0.35">
      <c r="A1619" s="50"/>
      <c r="B1619"/>
      <c r="C1619" s="123"/>
      <c r="D1619" s="123"/>
      <c r="E1619"/>
      <c r="F1619" s="47"/>
      <c r="I1619" s="9"/>
      <c r="J1619"/>
      <c r="K1619"/>
      <c r="L1619"/>
      <c r="M1619"/>
      <c r="N1619"/>
      <c r="O1619"/>
    </row>
    <row r="1620" spans="1:15" s="313" customFormat="1" x14ac:dyDescent="0.35">
      <c r="A1620" s="50"/>
      <c r="B1620"/>
      <c r="C1620" s="123"/>
      <c r="D1620" s="123"/>
      <c r="E1620"/>
      <c r="F1620" s="47"/>
      <c r="I1620" s="9"/>
      <c r="J1620"/>
      <c r="K1620"/>
      <c r="L1620"/>
      <c r="M1620"/>
      <c r="N1620"/>
      <c r="O1620"/>
    </row>
    <row r="1621" spans="1:15" s="313" customFormat="1" x14ac:dyDescent="0.35">
      <c r="A1621" s="50"/>
      <c r="B1621"/>
      <c r="C1621" s="123"/>
      <c r="D1621" s="123"/>
      <c r="E1621"/>
      <c r="F1621" s="47"/>
      <c r="I1621" s="9"/>
      <c r="J1621"/>
      <c r="K1621"/>
      <c r="L1621"/>
      <c r="M1621"/>
      <c r="N1621"/>
      <c r="O1621"/>
    </row>
    <row r="1622" spans="1:15" s="313" customFormat="1" x14ac:dyDescent="0.35">
      <c r="A1622" s="50"/>
      <c r="B1622"/>
      <c r="C1622" s="123"/>
      <c r="D1622" s="123"/>
      <c r="E1622"/>
      <c r="F1622" s="47"/>
      <c r="I1622" s="9"/>
      <c r="J1622"/>
      <c r="K1622"/>
      <c r="L1622"/>
      <c r="M1622"/>
      <c r="N1622"/>
      <c r="O1622"/>
    </row>
    <row r="1623" spans="1:15" s="313" customFormat="1" x14ac:dyDescent="0.35">
      <c r="A1623" s="50"/>
      <c r="B1623"/>
      <c r="C1623" s="123"/>
      <c r="D1623" s="123"/>
      <c r="E1623"/>
      <c r="F1623" s="47"/>
      <c r="I1623" s="9"/>
      <c r="J1623"/>
      <c r="K1623"/>
      <c r="L1623"/>
      <c r="M1623"/>
      <c r="N1623"/>
      <c r="O1623"/>
    </row>
    <row r="1624" spans="1:15" s="313" customFormat="1" x14ac:dyDescent="0.35">
      <c r="A1624" s="50"/>
      <c r="B1624"/>
      <c r="C1624" s="123"/>
      <c r="D1624" s="123"/>
      <c r="E1624"/>
      <c r="F1624" s="47"/>
      <c r="I1624" s="9"/>
      <c r="J1624"/>
      <c r="K1624"/>
      <c r="L1624"/>
      <c r="M1624"/>
      <c r="N1624"/>
      <c r="O1624"/>
    </row>
    <row r="1625" spans="1:15" s="313" customFormat="1" x14ac:dyDescent="0.35">
      <c r="A1625" s="50"/>
      <c r="B1625"/>
      <c r="C1625" s="123"/>
      <c r="D1625" s="123"/>
      <c r="E1625"/>
      <c r="F1625" s="47"/>
      <c r="I1625" s="9"/>
      <c r="J1625"/>
      <c r="K1625"/>
      <c r="L1625"/>
      <c r="M1625"/>
      <c r="N1625"/>
      <c r="O1625"/>
    </row>
    <row r="1626" spans="1:15" s="313" customFormat="1" x14ac:dyDescent="0.35">
      <c r="A1626" s="50"/>
      <c r="B1626"/>
      <c r="C1626" s="123"/>
      <c r="D1626" s="123"/>
      <c r="E1626"/>
      <c r="F1626" s="47"/>
      <c r="I1626" s="9"/>
      <c r="J1626"/>
      <c r="K1626"/>
      <c r="L1626"/>
      <c r="M1626"/>
      <c r="N1626"/>
      <c r="O1626"/>
    </row>
    <row r="1627" spans="1:15" s="313" customFormat="1" x14ac:dyDescent="0.35">
      <c r="A1627" s="50"/>
      <c r="B1627"/>
      <c r="C1627" s="123"/>
      <c r="D1627" s="123"/>
      <c r="E1627"/>
      <c r="F1627" s="47"/>
      <c r="I1627" s="9"/>
      <c r="J1627"/>
      <c r="K1627"/>
      <c r="L1627"/>
      <c r="M1627"/>
      <c r="N1627"/>
      <c r="O1627"/>
    </row>
    <row r="1628" spans="1:15" s="313" customFormat="1" x14ac:dyDescent="0.35">
      <c r="A1628" s="50"/>
      <c r="B1628"/>
      <c r="C1628" s="123"/>
      <c r="D1628" s="123"/>
      <c r="E1628"/>
      <c r="F1628" s="47"/>
      <c r="I1628" s="9"/>
      <c r="J1628"/>
      <c r="K1628"/>
      <c r="L1628"/>
      <c r="M1628"/>
      <c r="N1628"/>
      <c r="O1628"/>
    </row>
    <row r="1629" spans="1:15" s="313" customFormat="1" x14ac:dyDescent="0.35">
      <c r="A1629" s="50"/>
      <c r="B1629"/>
      <c r="C1629" s="123"/>
      <c r="D1629" s="123"/>
      <c r="E1629"/>
      <c r="F1629" s="47"/>
      <c r="I1629" s="9"/>
      <c r="J1629"/>
      <c r="K1629"/>
      <c r="L1629"/>
      <c r="M1629"/>
      <c r="N1629"/>
      <c r="O1629"/>
    </row>
    <row r="1630" spans="1:15" s="313" customFormat="1" x14ac:dyDescent="0.35">
      <c r="A1630" s="50"/>
      <c r="B1630"/>
      <c r="C1630" s="123"/>
      <c r="D1630" s="123"/>
      <c r="E1630"/>
      <c r="F1630" s="47"/>
      <c r="I1630" s="9"/>
      <c r="J1630"/>
      <c r="K1630"/>
      <c r="L1630"/>
      <c r="M1630"/>
      <c r="N1630"/>
      <c r="O1630"/>
    </row>
    <row r="1631" spans="1:15" s="313" customFormat="1" x14ac:dyDescent="0.35">
      <c r="A1631" s="50"/>
      <c r="B1631"/>
      <c r="C1631" s="123"/>
      <c r="D1631" s="123"/>
      <c r="E1631"/>
      <c r="F1631" s="47"/>
      <c r="I1631" s="9"/>
      <c r="J1631"/>
      <c r="K1631"/>
      <c r="L1631"/>
      <c r="M1631"/>
      <c r="N1631"/>
      <c r="O1631"/>
    </row>
    <row r="1632" spans="1:15" s="313" customFormat="1" x14ac:dyDescent="0.35">
      <c r="A1632" s="50"/>
      <c r="B1632"/>
      <c r="C1632" s="123"/>
      <c r="D1632" s="123"/>
      <c r="E1632"/>
      <c r="F1632" s="47"/>
      <c r="I1632" s="9"/>
      <c r="J1632"/>
      <c r="K1632"/>
      <c r="L1632"/>
      <c r="M1632"/>
      <c r="N1632"/>
      <c r="O1632"/>
    </row>
    <row r="1633" spans="1:15" s="313" customFormat="1" x14ac:dyDescent="0.35">
      <c r="A1633" s="50"/>
      <c r="B1633"/>
      <c r="C1633" s="123"/>
      <c r="D1633" s="123"/>
      <c r="E1633"/>
      <c r="F1633" s="47"/>
      <c r="I1633" s="9"/>
      <c r="J1633"/>
      <c r="K1633"/>
      <c r="L1633"/>
      <c r="M1633"/>
      <c r="N1633"/>
      <c r="O1633"/>
    </row>
    <row r="1634" spans="1:15" s="313" customFormat="1" x14ac:dyDescent="0.35">
      <c r="A1634" s="50"/>
      <c r="B1634"/>
      <c r="C1634" s="123"/>
      <c r="D1634" s="123"/>
      <c r="E1634"/>
      <c r="F1634" s="47"/>
      <c r="I1634" s="9"/>
      <c r="J1634"/>
      <c r="K1634"/>
      <c r="L1634"/>
      <c r="M1634"/>
      <c r="N1634"/>
      <c r="O1634"/>
    </row>
    <row r="1635" spans="1:15" s="313" customFormat="1" x14ac:dyDescent="0.35">
      <c r="A1635" s="50"/>
      <c r="B1635"/>
      <c r="C1635" s="123"/>
      <c r="D1635" s="123"/>
      <c r="E1635"/>
      <c r="F1635" s="47"/>
      <c r="I1635" s="9"/>
      <c r="J1635"/>
      <c r="K1635"/>
      <c r="L1635"/>
      <c r="M1635"/>
      <c r="N1635"/>
      <c r="O1635"/>
    </row>
    <row r="1636" spans="1:15" s="313" customFormat="1" x14ac:dyDescent="0.35">
      <c r="A1636" s="50"/>
      <c r="B1636"/>
      <c r="C1636" s="123"/>
      <c r="D1636" s="123"/>
      <c r="E1636"/>
      <c r="F1636" s="47"/>
      <c r="I1636" s="9"/>
      <c r="J1636"/>
      <c r="K1636"/>
      <c r="L1636"/>
      <c r="M1636"/>
      <c r="N1636"/>
      <c r="O1636"/>
    </row>
    <row r="1637" spans="1:15" s="313" customFormat="1" x14ac:dyDescent="0.35">
      <c r="A1637" s="50"/>
      <c r="B1637"/>
      <c r="C1637" s="123"/>
      <c r="D1637" s="123"/>
      <c r="E1637"/>
      <c r="F1637" s="47"/>
      <c r="I1637" s="9"/>
      <c r="J1637"/>
      <c r="K1637"/>
      <c r="L1637"/>
      <c r="M1637"/>
      <c r="N1637"/>
      <c r="O1637"/>
    </row>
    <row r="1638" spans="1:15" s="313" customFormat="1" x14ac:dyDescent="0.35">
      <c r="A1638" s="50"/>
      <c r="B1638"/>
      <c r="C1638" s="123"/>
      <c r="D1638" s="123"/>
      <c r="E1638"/>
      <c r="F1638" s="47"/>
      <c r="I1638" s="9"/>
      <c r="J1638"/>
      <c r="K1638"/>
      <c r="L1638"/>
      <c r="M1638"/>
      <c r="N1638"/>
      <c r="O1638"/>
    </row>
    <row r="1639" spans="1:15" s="313" customFormat="1" x14ac:dyDescent="0.35">
      <c r="A1639" s="50"/>
      <c r="B1639"/>
      <c r="C1639" s="123"/>
      <c r="D1639" s="123"/>
      <c r="E1639"/>
      <c r="F1639" s="47"/>
      <c r="I1639" s="9"/>
      <c r="J1639"/>
      <c r="K1639"/>
      <c r="L1639"/>
      <c r="M1639"/>
      <c r="N1639"/>
      <c r="O1639"/>
    </row>
    <row r="1640" spans="1:15" s="313" customFormat="1" x14ac:dyDescent="0.35">
      <c r="A1640" s="50"/>
      <c r="B1640"/>
      <c r="C1640" s="123"/>
      <c r="D1640" s="123"/>
      <c r="E1640"/>
      <c r="F1640" s="47"/>
      <c r="I1640" s="9"/>
      <c r="J1640"/>
      <c r="K1640"/>
      <c r="L1640"/>
      <c r="M1640"/>
      <c r="N1640"/>
      <c r="O1640"/>
    </row>
    <row r="1641" spans="1:15" s="313" customFormat="1" x14ac:dyDescent="0.35">
      <c r="A1641" s="50"/>
      <c r="B1641"/>
      <c r="C1641" s="123"/>
      <c r="D1641" s="123"/>
      <c r="E1641"/>
      <c r="F1641" s="47"/>
      <c r="I1641" s="9"/>
      <c r="J1641"/>
      <c r="K1641"/>
      <c r="L1641"/>
      <c r="M1641"/>
      <c r="N1641"/>
      <c r="O1641"/>
    </row>
    <row r="1642" spans="1:15" s="313" customFormat="1" x14ac:dyDescent="0.35">
      <c r="A1642" s="50"/>
      <c r="B1642"/>
      <c r="C1642" s="123"/>
      <c r="D1642" s="123"/>
      <c r="E1642"/>
      <c r="F1642" s="47"/>
      <c r="I1642" s="9"/>
      <c r="J1642"/>
      <c r="K1642"/>
      <c r="L1642"/>
      <c r="M1642"/>
      <c r="N1642"/>
      <c r="O1642"/>
    </row>
    <row r="1643" spans="1:15" s="313" customFormat="1" x14ac:dyDescent="0.35">
      <c r="A1643" s="50"/>
      <c r="B1643"/>
      <c r="C1643" s="123"/>
      <c r="D1643" s="123"/>
      <c r="E1643"/>
      <c r="F1643" s="47"/>
      <c r="I1643" s="9"/>
      <c r="J1643"/>
      <c r="K1643"/>
      <c r="L1643"/>
      <c r="M1643"/>
      <c r="N1643"/>
      <c r="O1643"/>
    </row>
    <row r="1644" spans="1:15" s="313" customFormat="1" x14ac:dyDescent="0.35">
      <c r="A1644" s="50"/>
      <c r="B1644"/>
      <c r="C1644" s="123"/>
      <c r="D1644" s="123"/>
      <c r="E1644"/>
      <c r="F1644" s="47"/>
      <c r="I1644" s="9"/>
      <c r="J1644"/>
      <c r="K1644"/>
      <c r="L1644"/>
      <c r="M1644"/>
      <c r="N1644"/>
      <c r="O1644"/>
    </row>
    <row r="1645" spans="1:15" s="313" customFormat="1" x14ac:dyDescent="0.35">
      <c r="A1645" s="50"/>
      <c r="B1645"/>
      <c r="C1645" s="123"/>
      <c r="D1645" s="123"/>
      <c r="E1645"/>
      <c r="F1645" s="47"/>
      <c r="I1645" s="9"/>
      <c r="J1645"/>
      <c r="K1645"/>
      <c r="L1645"/>
      <c r="M1645"/>
      <c r="N1645"/>
      <c r="O1645"/>
    </row>
    <row r="1646" spans="1:15" s="313" customFormat="1" x14ac:dyDescent="0.35">
      <c r="A1646" s="50"/>
      <c r="B1646"/>
      <c r="C1646" s="123"/>
      <c r="D1646" s="123"/>
      <c r="E1646"/>
      <c r="F1646" s="47"/>
      <c r="I1646" s="9"/>
      <c r="J1646"/>
      <c r="K1646"/>
      <c r="L1646"/>
      <c r="M1646"/>
      <c r="N1646"/>
      <c r="O1646"/>
    </row>
    <row r="1647" spans="1:15" s="313" customFormat="1" x14ac:dyDescent="0.35">
      <c r="A1647" s="50"/>
      <c r="B1647"/>
      <c r="C1647" s="123"/>
      <c r="D1647" s="123"/>
      <c r="E1647"/>
      <c r="F1647" s="47"/>
      <c r="I1647" s="9"/>
      <c r="J1647"/>
      <c r="K1647"/>
      <c r="L1647"/>
      <c r="M1647"/>
      <c r="N1647"/>
      <c r="O1647"/>
    </row>
    <row r="1648" spans="1:15" s="313" customFormat="1" x14ac:dyDescent="0.35">
      <c r="A1648" s="50"/>
      <c r="B1648"/>
      <c r="C1648" s="123"/>
      <c r="D1648" s="123"/>
      <c r="E1648"/>
      <c r="F1648" s="47"/>
      <c r="I1648" s="9"/>
      <c r="J1648"/>
      <c r="K1648"/>
      <c r="L1648"/>
      <c r="M1648"/>
      <c r="N1648"/>
      <c r="O1648"/>
    </row>
    <row r="1649" spans="1:15" s="313" customFormat="1" x14ac:dyDescent="0.35">
      <c r="A1649" s="50"/>
      <c r="B1649"/>
      <c r="C1649" s="123"/>
      <c r="D1649" s="123"/>
      <c r="E1649"/>
      <c r="F1649" s="47"/>
      <c r="I1649" s="9"/>
      <c r="J1649"/>
      <c r="K1649"/>
      <c r="L1649"/>
      <c r="M1649"/>
      <c r="N1649"/>
      <c r="O1649"/>
    </row>
    <row r="1650" spans="1:15" s="313" customFormat="1" x14ac:dyDescent="0.35">
      <c r="A1650" s="50"/>
      <c r="B1650"/>
      <c r="C1650" s="123"/>
      <c r="D1650" s="123"/>
      <c r="E1650"/>
      <c r="F1650" s="47"/>
      <c r="I1650" s="9"/>
      <c r="J1650"/>
      <c r="K1650"/>
      <c r="L1650"/>
      <c r="M1650"/>
      <c r="N1650"/>
      <c r="O1650"/>
    </row>
    <row r="1651" spans="1:15" s="313" customFormat="1" x14ac:dyDescent="0.35">
      <c r="A1651" s="50"/>
      <c r="B1651"/>
      <c r="C1651" s="123"/>
      <c r="D1651" s="123"/>
      <c r="E1651"/>
      <c r="F1651" s="47"/>
      <c r="I1651" s="9"/>
      <c r="J1651"/>
      <c r="K1651"/>
      <c r="L1651"/>
      <c r="M1651"/>
      <c r="N1651"/>
      <c r="O1651"/>
    </row>
    <row r="1652" spans="1:15" s="313" customFormat="1" x14ac:dyDescent="0.35">
      <c r="A1652" s="50"/>
      <c r="B1652"/>
      <c r="C1652" s="123"/>
      <c r="D1652" s="123"/>
      <c r="E1652"/>
      <c r="F1652" s="47"/>
      <c r="I1652" s="9"/>
      <c r="J1652"/>
      <c r="K1652"/>
      <c r="L1652"/>
      <c r="M1652"/>
      <c r="N1652"/>
      <c r="O1652"/>
    </row>
    <row r="1653" spans="1:15" s="313" customFormat="1" x14ac:dyDescent="0.35">
      <c r="A1653" s="50"/>
      <c r="B1653"/>
      <c r="C1653" s="123"/>
      <c r="D1653" s="123"/>
      <c r="E1653"/>
      <c r="F1653" s="47"/>
      <c r="I1653" s="9"/>
      <c r="J1653"/>
      <c r="K1653"/>
      <c r="L1653"/>
      <c r="M1653"/>
      <c r="N1653"/>
      <c r="O1653"/>
    </row>
    <row r="1654" spans="1:15" s="313" customFormat="1" x14ac:dyDescent="0.35">
      <c r="A1654" s="50"/>
      <c r="B1654"/>
      <c r="C1654" s="123"/>
      <c r="D1654" s="123"/>
      <c r="E1654"/>
      <c r="F1654" s="47"/>
      <c r="I1654" s="9"/>
      <c r="J1654"/>
      <c r="K1654"/>
      <c r="L1654"/>
      <c r="M1654"/>
      <c r="N1654"/>
      <c r="O1654"/>
    </row>
    <row r="1655" spans="1:15" s="313" customFormat="1" x14ac:dyDescent="0.35">
      <c r="A1655" s="50"/>
      <c r="B1655"/>
      <c r="C1655" s="123"/>
      <c r="D1655" s="123"/>
      <c r="E1655"/>
      <c r="F1655" s="47"/>
      <c r="I1655" s="9"/>
      <c r="J1655"/>
      <c r="K1655"/>
      <c r="L1655"/>
      <c r="M1655"/>
      <c r="N1655"/>
      <c r="O1655"/>
    </row>
    <row r="1656" spans="1:15" s="313" customFormat="1" x14ac:dyDescent="0.35">
      <c r="A1656" s="50"/>
      <c r="B1656"/>
      <c r="C1656" s="123"/>
      <c r="D1656" s="123"/>
      <c r="E1656"/>
      <c r="F1656" s="47"/>
      <c r="I1656" s="9"/>
      <c r="J1656"/>
      <c r="K1656"/>
      <c r="L1656"/>
      <c r="M1656"/>
      <c r="N1656"/>
      <c r="O1656"/>
    </row>
    <row r="1657" spans="1:15" s="313" customFormat="1" x14ac:dyDescent="0.35">
      <c r="A1657" s="50"/>
      <c r="B1657"/>
      <c r="C1657" s="123"/>
      <c r="D1657" s="123"/>
      <c r="E1657"/>
      <c r="F1657" s="47"/>
      <c r="I1657" s="9"/>
      <c r="J1657"/>
      <c r="K1657"/>
      <c r="L1657"/>
      <c r="M1657"/>
      <c r="N1657"/>
      <c r="O1657"/>
    </row>
    <row r="1658" spans="1:15" s="313" customFormat="1" x14ac:dyDescent="0.35">
      <c r="A1658" s="50"/>
      <c r="B1658"/>
      <c r="C1658" s="123"/>
      <c r="D1658" s="123"/>
      <c r="E1658"/>
      <c r="F1658" s="47"/>
      <c r="I1658" s="9"/>
      <c r="J1658"/>
      <c r="K1658"/>
      <c r="L1658"/>
      <c r="M1658"/>
      <c r="N1658"/>
      <c r="O1658"/>
    </row>
    <row r="1659" spans="1:15" s="313" customFormat="1" x14ac:dyDescent="0.35">
      <c r="A1659" s="50"/>
      <c r="B1659"/>
      <c r="C1659" s="123"/>
      <c r="D1659" s="123"/>
      <c r="E1659"/>
      <c r="F1659" s="47"/>
      <c r="I1659" s="9"/>
      <c r="J1659"/>
      <c r="K1659"/>
      <c r="L1659"/>
      <c r="M1659"/>
      <c r="N1659"/>
      <c r="O1659"/>
    </row>
    <row r="1660" spans="1:15" s="313" customFormat="1" x14ac:dyDescent="0.35">
      <c r="A1660" s="50"/>
      <c r="B1660"/>
      <c r="C1660" s="123"/>
      <c r="D1660" s="123"/>
      <c r="E1660"/>
      <c r="F1660" s="47"/>
      <c r="I1660" s="9"/>
      <c r="J1660"/>
      <c r="K1660"/>
      <c r="L1660"/>
      <c r="M1660"/>
      <c r="N1660"/>
      <c r="O1660"/>
    </row>
    <row r="1661" spans="1:15" s="313" customFormat="1" x14ac:dyDescent="0.35">
      <c r="A1661" s="50"/>
      <c r="B1661"/>
      <c r="C1661" s="123"/>
      <c r="D1661" s="123"/>
      <c r="E1661"/>
      <c r="F1661" s="47"/>
      <c r="I1661" s="9"/>
      <c r="J1661"/>
      <c r="K1661"/>
      <c r="L1661"/>
      <c r="M1661"/>
      <c r="N1661"/>
      <c r="O1661"/>
    </row>
    <row r="1662" spans="1:15" s="313" customFormat="1" x14ac:dyDescent="0.35">
      <c r="A1662" s="50"/>
      <c r="B1662"/>
      <c r="C1662" s="123"/>
      <c r="D1662" s="123"/>
      <c r="E1662"/>
      <c r="F1662" s="47"/>
      <c r="I1662" s="9"/>
      <c r="J1662"/>
      <c r="K1662"/>
      <c r="L1662"/>
      <c r="M1662"/>
      <c r="N1662"/>
      <c r="O1662"/>
    </row>
    <row r="1663" spans="1:15" s="313" customFormat="1" x14ac:dyDescent="0.35">
      <c r="A1663" s="50"/>
      <c r="B1663"/>
      <c r="C1663" s="123"/>
      <c r="D1663" s="123"/>
      <c r="E1663"/>
      <c r="F1663" s="47"/>
      <c r="I1663" s="9"/>
      <c r="J1663"/>
      <c r="K1663"/>
      <c r="L1663"/>
      <c r="M1663"/>
      <c r="N1663"/>
      <c r="O1663"/>
    </row>
    <row r="1664" spans="1:15" s="313" customFormat="1" x14ac:dyDescent="0.35">
      <c r="A1664" s="50"/>
      <c r="B1664"/>
      <c r="C1664" s="123"/>
      <c r="D1664" s="123"/>
      <c r="E1664"/>
      <c r="F1664" s="47"/>
      <c r="I1664" s="9"/>
      <c r="J1664"/>
      <c r="K1664"/>
      <c r="L1664"/>
      <c r="M1664"/>
      <c r="N1664"/>
      <c r="O1664"/>
    </row>
    <row r="1665" spans="1:15" s="313" customFormat="1" x14ac:dyDescent="0.35">
      <c r="A1665" s="50"/>
      <c r="B1665"/>
      <c r="C1665" s="123"/>
      <c r="D1665" s="123"/>
      <c r="E1665"/>
      <c r="F1665" s="47"/>
      <c r="I1665" s="9"/>
      <c r="J1665"/>
      <c r="K1665"/>
      <c r="L1665"/>
      <c r="M1665"/>
      <c r="N1665"/>
      <c r="O1665"/>
    </row>
    <row r="1666" spans="1:15" s="313" customFormat="1" x14ac:dyDescent="0.35">
      <c r="A1666" s="50"/>
      <c r="B1666"/>
      <c r="C1666" s="123"/>
      <c r="D1666" s="123"/>
      <c r="E1666"/>
      <c r="F1666" s="47"/>
      <c r="I1666" s="9"/>
      <c r="J1666"/>
      <c r="K1666"/>
      <c r="L1666"/>
      <c r="M1666"/>
      <c r="N1666"/>
      <c r="O1666"/>
    </row>
    <row r="1667" spans="1:15" s="313" customFormat="1" x14ac:dyDescent="0.35">
      <c r="A1667" s="50"/>
      <c r="B1667"/>
      <c r="C1667" s="123"/>
      <c r="D1667" s="123"/>
      <c r="E1667"/>
      <c r="F1667" s="47"/>
      <c r="I1667" s="9"/>
      <c r="J1667"/>
      <c r="K1667"/>
      <c r="L1667"/>
      <c r="M1667"/>
      <c r="N1667"/>
      <c r="O1667"/>
    </row>
    <row r="1668" spans="1:15" s="313" customFormat="1" x14ac:dyDescent="0.35">
      <c r="A1668" s="50"/>
      <c r="B1668"/>
      <c r="C1668" s="123"/>
      <c r="D1668" s="123"/>
      <c r="E1668"/>
      <c r="F1668" s="47"/>
      <c r="I1668" s="9"/>
      <c r="J1668"/>
      <c r="K1668"/>
      <c r="L1668"/>
      <c r="M1668"/>
      <c r="N1668"/>
      <c r="O1668"/>
    </row>
    <row r="1669" spans="1:15" s="313" customFormat="1" x14ac:dyDescent="0.35">
      <c r="A1669" s="50"/>
      <c r="B1669"/>
      <c r="C1669" s="123"/>
      <c r="D1669" s="123"/>
      <c r="E1669"/>
      <c r="F1669" s="47"/>
      <c r="I1669" s="9"/>
      <c r="J1669"/>
      <c r="K1669"/>
      <c r="L1669"/>
      <c r="M1669"/>
      <c r="N1669"/>
      <c r="O1669"/>
    </row>
    <row r="1670" spans="1:15" s="313" customFormat="1" x14ac:dyDescent="0.35">
      <c r="A1670" s="50"/>
      <c r="B1670"/>
      <c r="C1670" s="123"/>
      <c r="D1670" s="123"/>
      <c r="E1670"/>
      <c r="F1670" s="47"/>
      <c r="I1670" s="9"/>
      <c r="J1670"/>
      <c r="K1670"/>
      <c r="L1670"/>
      <c r="M1670"/>
      <c r="N1670"/>
      <c r="O1670"/>
    </row>
    <row r="1671" spans="1:15" s="313" customFormat="1" x14ac:dyDescent="0.35">
      <c r="A1671" s="50"/>
      <c r="B1671"/>
      <c r="C1671" s="123"/>
      <c r="D1671" s="123"/>
      <c r="E1671"/>
      <c r="F1671" s="47"/>
      <c r="I1671" s="9"/>
      <c r="J1671"/>
      <c r="K1671"/>
      <c r="L1671"/>
      <c r="M1671"/>
      <c r="N1671"/>
      <c r="O1671"/>
    </row>
    <row r="1672" spans="1:15" s="313" customFormat="1" x14ac:dyDescent="0.35">
      <c r="A1672" s="50"/>
      <c r="B1672"/>
      <c r="C1672" s="123"/>
      <c r="D1672" s="123"/>
      <c r="E1672"/>
      <c r="F1672" s="47"/>
      <c r="I1672" s="9"/>
      <c r="J1672"/>
      <c r="K1672"/>
      <c r="L1672"/>
      <c r="M1672"/>
      <c r="N1672"/>
      <c r="O1672"/>
    </row>
    <row r="1673" spans="1:15" s="313" customFormat="1" x14ac:dyDescent="0.35">
      <c r="A1673" s="50"/>
      <c r="B1673"/>
      <c r="C1673" s="123"/>
      <c r="D1673" s="123"/>
      <c r="E1673"/>
      <c r="F1673" s="47"/>
      <c r="I1673" s="9"/>
      <c r="J1673"/>
      <c r="K1673"/>
      <c r="L1673"/>
      <c r="M1673"/>
      <c r="N1673"/>
      <c r="O1673"/>
    </row>
    <row r="1674" spans="1:15" s="313" customFormat="1" x14ac:dyDescent="0.35">
      <c r="A1674" s="50"/>
      <c r="B1674"/>
      <c r="C1674" s="123"/>
      <c r="D1674" s="123"/>
      <c r="E1674"/>
      <c r="F1674" s="47"/>
      <c r="I1674" s="9"/>
      <c r="J1674"/>
      <c r="K1674"/>
      <c r="L1674"/>
      <c r="M1674"/>
      <c r="N1674"/>
      <c r="O1674"/>
    </row>
    <row r="1675" spans="1:15" s="313" customFormat="1" x14ac:dyDescent="0.35">
      <c r="A1675" s="50"/>
      <c r="B1675"/>
      <c r="C1675" s="123"/>
      <c r="D1675" s="123"/>
      <c r="E1675"/>
      <c r="F1675" s="47"/>
      <c r="I1675" s="9"/>
      <c r="J1675"/>
      <c r="K1675"/>
      <c r="L1675"/>
      <c r="M1675"/>
      <c r="N1675"/>
      <c r="O1675"/>
    </row>
    <row r="1676" spans="1:15" s="313" customFormat="1" x14ac:dyDescent="0.35">
      <c r="A1676" s="50"/>
      <c r="B1676"/>
      <c r="C1676" s="123"/>
      <c r="D1676" s="123"/>
      <c r="E1676"/>
      <c r="F1676" s="47"/>
      <c r="I1676" s="9"/>
      <c r="J1676"/>
      <c r="K1676"/>
      <c r="L1676"/>
      <c r="M1676"/>
      <c r="N1676"/>
      <c r="O1676"/>
    </row>
    <row r="1677" spans="1:15" s="313" customFormat="1" x14ac:dyDescent="0.35">
      <c r="A1677" s="50"/>
      <c r="B1677"/>
      <c r="C1677" s="123"/>
      <c r="D1677" s="123"/>
      <c r="E1677"/>
      <c r="F1677" s="47"/>
      <c r="I1677" s="9"/>
      <c r="J1677"/>
      <c r="K1677"/>
      <c r="L1677"/>
      <c r="M1677"/>
      <c r="N1677"/>
      <c r="O1677"/>
    </row>
    <row r="1678" spans="1:15" s="313" customFormat="1" x14ac:dyDescent="0.35">
      <c r="A1678" s="50"/>
      <c r="B1678"/>
      <c r="C1678" s="123"/>
      <c r="D1678" s="123"/>
      <c r="E1678"/>
      <c r="F1678" s="47"/>
      <c r="I1678" s="9"/>
      <c r="J1678"/>
      <c r="K1678"/>
      <c r="L1678"/>
      <c r="M1678"/>
      <c r="N1678"/>
      <c r="O1678"/>
    </row>
    <row r="1679" spans="1:15" s="313" customFormat="1" x14ac:dyDescent="0.35">
      <c r="A1679" s="50"/>
      <c r="B1679"/>
      <c r="C1679" s="123"/>
      <c r="D1679" s="123"/>
      <c r="E1679"/>
      <c r="F1679" s="47"/>
      <c r="I1679" s="9"/>
      <c r="J1679"/>
      <c r="K1679"/>
      <c r="L1679"/>
      <c r="M1679"/>
      <c r="N1679"/>
      <c r="O1679"/>
    </row>
    <row r="1680" spans="1:15" s="313" customFormat="1" x14ac:dyDescent="0.35">
      <c r="A1680" s="50"/>
      <c r="B1680"/>
      <c r="C1680" s="123"/>
      <c r="D1680" s="123"/>
      <c r="E1680"/>
      <c r="F1680" s="47"/>
      <c r="I1680" s="9"/>
      <c r="J1680"/>
      <c r="K1680"/>
      <c r="L1680"/>
      <c r="M1680"/>
      <c r="N1680"/>
      <c r="O1680"/>
    </row>
    <row r="1681" spans="1:15" s="313" customFormat="1" x14ac:dyDescent="0.35">
      <c r="A1681" s="50"/>
      <c r="B1681"/>
      <c r="C1681" s="123"/>
      <c r="D1681" s="123"/>
      <c r="E1681"/>
      <c r="F1681" s="47"/>
      <c r="I1681" s="9"/>
      <c r="J1681"/>
      <c r="K1681"/>
      <c r="L1681"/>
      <c r="M1681"/>
      <c r="N1681"/>
      <c r="O1681"/>
    </row>
    <row r="1682" spans="1:15" s="313" customFormat="1" x14ac:dyDescent="0.35">
      <c r="A1682" s="50"/>
      <c r="B1682"/>
      <c r="C1682" s="123"/>
      <c r="D1682" s="123"/>
      <c r="E1682"/>
      <c r="F1682" s="47"/>
      <c r="I1682" s="9"/>
      <c r="J1682"/>
      <c r="K1682"/>
      <c r="L1682"/>
      <c r="M1682"/>
      <c r="N1682"/>
      <c r="O1682"/>
    </row>
    <row r="1683" spans="1:15" s="313" customFormat="1" x14ac:dyDescent="0.35">
      <c r="A1683" s="50"/>
      <c r="B1683"/>
      <c r="C1683" s="123"/>
      <c r="D1683" s="123"/>
      <c r="E1683"/>
      <c r="F1683" s="47"/>
      <c r="I1683" s="9"/>
      <c r="J1683"/>
      <c r="K1683"/>
      <c r="L1683"/>
      <c r="M1683"/>
      <c r="N1683"/>
      <c r="O1683"/>
    </row>
    <row r="1684" spans="1:15" s="313" customFormat="1" x14ac:dyDescent="0.35">
      <c r="A1684" s="50"/>
      <c r="B1684"/>
      <c r="C1684" s="123"/>
      <c r="D1684" s="123"/>
      <c r="E1684"/>
      <c r="F1684" s="47"/>
      <c r="I1684" s="9"/>
      <c r="J1684"/>
      <c r="K1684"/>
      <c r="L1684"/>
      <c r="M1684"/>
      <c r="N1684"/>
      <c r="O1684"/>
    </row>
    <row r="1685" spans="1:15" s="313" customFormat="1" x14ac:dyDescent="0.35">
      <c r="A1685" s="50"/>
      <c r="B1685"/>
      <c r="C1685" s="123"/>
      <c r="D1685" s="123"/>
      <c r="E1685"/>
      <c r="F1685" s="47"/>
      <c r="I1685" s="9"/>
      <c r="J1685"/>
      <c r="K1685"/>
      <c r="L1685"/>
      <c r="M1685"/>
      <c r="N1685"/>
      <c r="O1685"/>
    </row>
    <row r="1686" spans="1:15" s="313" customFormat="1" x14ac:dyDescent="0.35">
      <c r="A1686" s="50"/>
      <c r="B1686"/>
      <c r="C1686" s="123"/>
      <c r="D1686" s="123"/>
      <c r="E1686"/>
      <c r="F1686" s="47"/>
      <c r="I1686" s="9"/>
      <c r="J1686"/>
      <c r="K1686"/>
      <c r="L1686"/>
      <c r="M1686"/>
      <c r="N1686"/>
      <c r="O1686"/>
    </row>
    <row r="1687" spans="1:15" s="313" customFormat="1" x14ac:dyDescent="0.3">
      <c r="A1687" s="82"/>
      <c r="B1687" s="7"/>
      <c r="C1687" s="123"/>
      <c r="D1687" s="123"/>
      <c r="E1687"/>
      <c r="F1687" s="47"/>
      <c r="I1687" s="9"/>
      <c r="J1687"/>
      <c r="K1687"/>
      <c r="L1687"/>
      <c r="M1687"/>
      <c r="N1687"/>
      <c r="O1687"/>
    </row>
    <row r="1688" spans="1:15" s="313" customFormat="1" x14ac:dyDescent="0.3">
      <c r="A1688" s="82"/>
      <c r="B1688" s="7"/>
      <c r="C1688" s="123"/>
      <c r="D1688" s="123"/>
      <c r="E1688"/>
      <c r="F1688" s="47"/>
      <c r="I1688" s="9"/>
      <c r="J1688"/>
      <c r="K1688"/>
      <c r="L1688"/>
      <c r="M1688"/>
      <c r="N1688"/>
      <c r="O1688"/>
    </row>
    <row r="1689" spans="1:15" s="313" customFormat="1" x14ac:dyDescent="0.3">
      <c r="A1689" s="82"/>
      <c r="B1689" s="7"/>
      <c r="C1689" s="123"/>
      <c r="D1689" s="123"/>
      <c r="E1689"/>
      <c r="F1689" s="47"/>
      <c r="I1689" s="9"/>
      <c r="J1689"/>
      <c r="K1689"/>
      <c r="L1689"/>
      <c r="M1689"/>
      <c r="N1689"/>
      <c r="O1689"/>
    </row>
    <row r="1690" spans="1:15" s="313" customFormat="1" x14ac:dyDescent="0.3">
      <c r="A1690" s="82"/>
      <c r="B1690" s="7"/>
      <c r="C1690" s="123"/>
      <c r="D1690" s="123"/>
      <c r="E1690"/>
      <c r="F1690" s="47"/>
      <c r="I1690" s="9"/>
      <c r="J1690"/>
      <c r="K1690"/>
      <c r="L1690"/>
      <c r="M1690"/>
      <c r="N1690"/>
      <c r="O1690"/>
    </row>
    <row r="1691" spans="1:15" s="313" customFormat="1" x14ac:dyDescent="0.3">
      <c r="A1691" s="82"/>
      <c r="B1691" s="7"/>
      <c r="C1691" s="6"/>
      <c r="D1691" s="6"/>
      <c r="E1691" s="6"/>
      <c r="F1691" s="47"/>
      <c r="I1691" s="9"/>
      <c r="J1691"/>
      <c r="K1691"/>
      <c r="L1691"/>
      <c r="M1691"/>
      <c r="N1691"/>
      <c r="O1691"/>
    </row>
    <row r="1692" spans="1:15" s="313" customFormat="1" x14ac:dyDescent="0.3">
      <c r="A1692" s="82"/>
      <c r="B1692" s="7"/>
      <c r="C1692" s="6"/>
      <c r="D1692" s="6"/>
      <c r="E1692" s="6"/>
      <c r="F1692" s="47"/>
      <c r="I1692" s="9"/>
      <c r="J1692"/>
      <c r="K1692"/>
      <c r="L1692"/>
      <c r="M1692"/>
      <c r="N1692"/>
      <c r="O1692"/>
    </row>
    <row r="1693" spans="1:15" s="313" customFormat="1" x14ac:dyDescent="0.3">
      <c r="A1693" s="82"/>
      <c r="B1693" s="7"/>
      <c r="C1693" s="6"/>
      <c r="D1693" s="6"/>
      <c r="E1693" s="6"/>
      <c r="F1693" s="47"/>
      <c r="I1693" s="9"/>
      <c r="J1693"/>
      <c r="K1693"/>
      <c r="L1693"/>
      <c r="M1693"/>
      <c r="N1693"/>
      <c r="O1693"/>
    </row>
    <row r="1694" spans="1:15" s="313" customFormat="1" x14ac:dyDescent="0.3">
      <c r="A1694" s="82"/>
      <c r="B1694" s="7"/>
      <c r="C1694" s="6"/>
      <c r="D1694" s="6"/>
      <c r="E1694" s="6"/>
      <c r="F1694" s="47"/>
      <c r="I1694" s="9"/>
      <c r="J1694"/>
      <c r="K1694"/>
      <c r="L1694"/>
      <c r="M1694"/>
      <c r="N1694"/>
      <c r="O1694"/>
    </row>
    <row r="1695" spans="1:15" s="313" customFormat="1" x14ac:dyDescent="0.3">
      <c r="A1695" s="82"/>
      <c r="B1695" s="7"/>
      <c r="C1695" s="6"/>
      <c r="D1695" s="6"/>
      <c r="E1695" s="6"/>
      <c r="F1695" s="47"/>
      <c r="I1695" s="9"/>
      <c r="J1695"/>
      <c r="K1695"/>
      <c r="L1695"/>
      <c r="M1695"/>
      <c r="N1695"/>
      <c r="O1695"/>
    </row>
    <row r="1696" spans="1:15" s="313" customFormat="1" x14ac:dyDescent="0.3">
      <c r="A1696" s="82"/>
      <c r="B1696" s="7"/>
      <c r="C1696" s="6"/>
      <c r="D1696" s="6"/>
      <c r="E1696" s="6"/>
      <c r="F1696" s="47"/>
      <c r="I1696" s="9"/>
      <c r="J1696"/>
      <c r="K1696"/>
      <c r="L1696"/>
      <c r="M1696"/>
      <c r="N1696"/>
      <c r="O1696"/>
    </row>
    <row r="1697" spans="1:15" s="313" customFormat="1" x14ac:dyDescent="0.3">
      <c r="A1697" s="82"/>
      <c r="B1697" s="7"/>
      <c r="C1697" s="6"/>
      <c r="D1697" s="6"/>
      <c r="E1697" s="6"/>
      <c r="F1697" s="47"/>
      <c r="I1697" s="9"/>
      <c r="J1697"/>
      <c r="K1697"/>
      <c r="L1697"/>
      <c r="M1697"/>
      <c r="N1697"/>
      <c r="O1697"/>
    </row>
    <row r="1698" spans="1:15" s="313" customFormat="1" x14ac:dyDescent="0.3">
      <c r="A1698" s="82"/>
      <c r="B1698" s="7"/>
      <c r="C1698" s="6"/>
      <c r="D1698" s="6"/>
      <c r="E1698" s="6"/>
      <c r="F1698" s="47"/>
      <c r="I1698" s="9"/>
      <c r="J1698"/>
      <c r="K1698"/>
      <c r="L1698"/>
      <c r="M1698"/>
      <c r="N1698"/>
      <c r="O1698"/>
    </row>
    <row r="1699" spans="1:15" s="313" customFormat="1" x14ac:dyDescent="0.3">
      <c r="A1699" s="82"/>
      <c r="B1699" s="7"/>
      <c r="C1699" s="6"/>
      <c r="D1699" s="6"/>
      <c r="E1699" s="6"/>
      <c r="F1699" s="47"/>
      <c r="I1699" s="9"/>
      <c r="J1699"/>
      <c r="K1699"/>
      <c r="L1699"/>
      <c r="M1699"/>
      <c r="N1699"/>
      <c r="O1699"/>
    </row>
    <row r="1700" spans="1:15" s="313" customFormat="1" x14ac:dyDescent="0.3">
      <c r="A1700" s="82"/>
      <c r="B1700" s="7"/>
      <c r="C1700" s="6"/>
      <c r="D1700" s="6"/>
      <c r="E1700" s="6"/>
      <c r="F1700" s="47"/>
      <c r="I1700" s="9"/>
      <c r="J1700"/>
      <c r="K1700"/>
      <c r="L1700"/>
      <c r="M1700"/>
      <c r="N1700"/>
      <c r="O1700"/>
    </row>
    <row r="1701" spans="1:15" s="313" customFormat="1" x14ac:dyDescent="0.3">
      <c r="A1701" s="82"/>
      <c r="B1701" s="7"/>
      <c r="C1701" s="6"/>
      <c r="D1701" s="6"/>
      <c r="E1701" s="6"/>
      <c r="F1701" s="47"/>
      <c r="I1701" s="9"/>
      <c r="J1701"/>
      <c r="K1701"/>
      <c r="L1701"/>
      <c r="M1701"/>
      <c r="N1701"/>
      <c r="O1701"/>
    </row>
    <row r="1702" spans="1:15" s="313" customFormat="1" x14ac:dyDescent="0.3">
      <c r="A1702" s="82"/>
      <c r="B1702" s="7"/>
      <c r="C1702" s="6"/>
      <c r="D1702" s="6"/>
      <c r="E1702" s="6"/>
      <c r="F1702" s="47"/>
      <c r="I1702" s="9"/>
      <c r="J1702"/>
      <c r="K1702"/>
      <c r="L1702"/>
      <c r="M1702"/>
      <c r="N1702"/>
      <c r="O1702"/>
    </row>
    <row r="1703" spans="1:15" s="313" customFormat="1" x14ac:dyDescent="0.3">
      <c r="A1703" s="82"/>
      <c r="B1703" s="7"/>
      <c r="C1703" s="6"/>
      <c r="D1703" s="6"/>
      <c r="E1703" s="6"/>
      <c r="F1703" s="47"/>
      <c r="I1703" s="9"/>
      <c r="J1703"/>
      <c r="K1703"/>
      <c r="L1703"/>
      <c r="M1703"/>
      <c r="N1703"/>
      <c r="O1703"/>
    </row>
    <row r="1704" spans="1:15" s="313" customFormat="1" x14ac:dyDescent="0.3">
      <c r="A1704" s="82"/>
      <c r="B1704" s="7"/>
      <c r="C1704" s="6"/>
      <c r="D1704" s="6"/>
      <c r="E1704" s="6"/>
      <c r="F1704" s="47"/>
      <c r="I1704" s="9"/>
      <c r="J1704"/>
      <c r="K1704"/>
      <c r="L1704"/>
      <c r="M1704"/>
      <c r="N1704"/>
      <c r="O1704"/>
    </row>
    <row r="1705" spans="1:15" s="313" customFormat="1" x14ac:dyDescent="0.3">
      <c r="A1705" s="82"/>
      <c r="B1705" s="7"/>
      <c r="C1705" s="6"/>
      <c r="D1705" s="6"/>
      <c r="E1705" s="6"/>
      <c r="F1705" s="47"/>
      <c r="I1705" s="9"/>
      <c r="J1705"/>
      <c r="K1705"/>
      <c r="L1705"/>
      <c r="M1705"/>
      <c r="N1705"/>
      <c r="O1705"/>
    </row>
    <row r="1706" spans="1:15" s="313" customFormat="1" x14ac:dyDescent="0.3">
      <c r="A1706" s="82"/>
      <c r="B1706" s="7"/>
      <c r="C1706" s="6"/>
      <c r="D1706" s="6"/>
      <c r="E1706" s="6"/>
      <c r="F1706" s="47"/>
      <c r="I1706" s="9"/>
      <c r="J1706"/>
      <c r="K1706"/>
      <c r="L1706"/>
      <c r="M1706"/>
      <c r="N1706"/>
      <c r="O1706"/>
    </row>
    <row r="1707" spans="1:15" s="313" customFormat="1" x14ac:dyDescent="0.3">
      <c r="A1707" s="82"/>
      <c r="B1707" s="7"/>
      <c r="C1707" s="6"/>
      <c r="D1707" s="6"/>
      <c r="E1707" s="6"/>
      <c r="F1707" s="47"/>
      <c r="I1707" s="9"/>
      <c r="J1707"/>
      <c r="K1707"/>
      <c r="L1707"/>
      <c r="M1707"/>
      <c r="N1707"/>
      <c r="O1707"/>
    </row>
    <row r="1708" spans="1:15" s="313" customFormat="1" x14ac:dyDescent="0.3">
      <c r="A1708" s="82"/>
      <c r="B1708" s="7"/>
      <c r="C1708" s="6"/>
      <c r="D1708" s="6"/>
      <c r="E1708" s="6"/>
      <c r="F1708" s="47"/>
      <c r="I1708" s="9"/>
      <c r="J1708"/>
      <c r="K1708"/>
      <c r="L1708"/>
      <c r="M1708"/>
      <c r="N1708"/>
      <c r="O1708"/>
    </row>
    <row r="1709" spans="1:15" s="313" customFormat="1" x14ac:dyDescent="0.3">
      <c r="A1709" s="82"/>
      <c r="B1709" s="7"/>
      <c r="C1709" s="6"/>
      <c r="D1709" s="6"/>
      <c r="E1709" s="6"/>
      <c r="F1709" s="47"/>
      <c r="I1709" s="9"/>
      <c r="J1709"/>
      <c r="K1709"/>
      <c r="L1709"/>
      <c r="M1709"/>
      <c r="N1709"/>
      <c r="O1709"/>
    </row>
    <row r="1710" spans="1:15" s="313" customFormat="1" x14ac:dyDescent="0.3">
      <c r="A1710" s="82"/>
      <c r="B1710" s="7"/>
      <c r="C1710" s="6"/>
      <c r="D1710" s="6"/>
      <c r="E1710" s="6"/>
      <c r="F1710" s="47"/>
      <c r="I1710" s="9"/>
      <c r="J1710"/>
      <c r="K1710"/>
      <c r="L1710"/>
      <c r="M1710"/>
      <c r="N1710"/>
      <c r="O1710"/>
    </row>
    <row r="1711" spans="1:15" s="313" customFormat="1" x14ac:dyDescent="0.3">
      <c r="A1711" s="82"/>
      <c r="B1711" s="7"/>
      <c r="C1711" s="6"/>
      <c r="D1711" s="6"/>
      <c r="E1711" s="6"/>
      <c r="F1711" s="47"/>
      <c r="I1711" s="9"/>
      <c r="J1711"/>
      <c r="K1711"/>
      <c r="L1711"/>
      <c r="M1711"/>
      <c r="N1711"/>
      <c r="O1711"/>
    </row>
    <row r="1712" spans="1:15" s="313" customFormat="1" x14ac:dyDescent="0.3">
      <c r="A1712" s="82"/>
      <c r="B1712" s="7"/>
      <c r="C1712" s="6"/>
      <c r="D1712" s="6"/>
      <c r="E1712" s="6"/>
      <c r="F1712" s="47"/>
      <c r="I1712" s="9"/>
      <c r="J1712"/>
      <c r="K1712"/>
      <c r="L1712"/>
      <c r="M1712"/>
      <c r="N1712"/>
      <c r="O1712"/>
    </row>
    <row r="1713" spans="1:15" s="313" customFormat="1" x14ac:dyDescent="0.3">
      <c r="A1713" s="82"/>
      <c r="B1713" s="7"/>
      <c r="C1713" s="6"/>
      <c r="D1713" s="6"/>
      <c r="E1713" s="6"/>
      <c r="F1713" s="47"/>
      <c r="I1713" s="9"/>
      <c r="J1713"/>
      <c r="K1713"/>
      <c r="L1713"/>
      <c r="M1713"/>
      <c r="N1713"/>
      <c r="O1713"/>
    </row>
    <row r="1714" spans="1:15" s="313" customFormat="1" x14ac:dyDescent="0.3">
      <c r="A1714" s="82"/>
      <c r="B1714" s="7"/>
      <c r="C1714" s="6"/>
      <c r="D1714" s="6"/>
      <c r="E1714" s="6"/>
      <c r="F1714" s="47"/>
      <c r="I1714" s="9"/>
      <c r="J1714"/>
      <c r="K1714"/>
      <c r="L1714"/>
      <c r="M1714"/>
      <c r="N1714"/>
      <c r="O1714"/>
    </row>
    <row r="1715" spans="1:15" s="313" customFormat="1" x14ac:dyDescent="0.3">
      <c r="A1715" s="82"/>
      <c r="B1715" s="7"/>
      <c r="C1715" s="6"/>
      <c r="D1715" s="6"/>
      <c r="E1715" s="6"/>
      <c r="F1715" s="47"/>
      <c r="I1715" s="9"/>
      <c r="J1715"/>
      <c r="K1715"/>
      <c r="L1715"/>
      <c r="M1715"/>
      <c r="N1715"/>
      <c r="O1715"/>
    </row>
    <row r="1716" spans="1:15" s="313" customFormat="1" x14ac:dyDescent="0.3">
      <c r="A1716" s="82"/>
      <c r="B1716" s="7"/>
      <c r="C1716" s="6"/>
      <c r="D1716" s="6"/>
      <c r="E1716" s="6"/>
      <c r="F1716" s="47"/>
      <c r="I1716" s="9"/>
      <c r="J1716"/>
      <c r="K1716"/>
      <c r="L1716"/>
      <c r="M1716"/>
      <c r="N1716"/>
      <c r="O1716"/>
    </row>
    <row r="1717" spans="1:15" s="313" customFormat="1" x14ac:dyDescent="0.3">
      <c r="A1717" s="82"/>
      <c r="B1717" s="7"/>
      <c r="C1717" s="6"/>
      <c r="D1717" s="6"/>
      <c r="E1717" s="6"/>
      <c r="F1717" s="47"/>
      <c r="I1717" s="9"/>
      <c r="J1717"/>
      <c r="K1717"/>
      <c r="L1717"/>
      <c r="M1717"/>
      <c r="N1717"/>
      <c r="O1717"/>
    </row>
    <row r="1718" spans="1:15" s="313" customFormat="1" x14ac:dyDescent="0.3">
      <c r="A1718" s="82"/>
      <c r="B1718" s="7"/>
      <c r="C1718" s="6"/>
      <c r="D1718" s="6"/>
      <c r="E1718" s="6"/>
      <c r="F1718" s="47"/>
      <c r="I1718" s="9"/>
      <c r="J1718"/>
      <c r="K1718"/>
      <c r="L1718"/>
      <c r="M1718"/>
      <c r="N1718"/>
      <c r="O1718"/>
    </row>
    <row r="1719" spans="1:15" s="313" customFormat="1" x14ac:dyDescent="0.3">
      <c r="A1719" s="82"/>
      <c r="B1719" s="7"/>
      <c r="C1719" s="6"/>
      <c r="D1719" s="6"/>
      <c r="E1719" s="6"/>
      <c r="F1719" s="47"/>
      <c r="I1719" s="9"/>
      <c r="J1719"/>
      <c r="K1719"/>
      <c r="L1719"/>
      <c r="M1719"/>
      <c r="N1719"/>
      <c r="O1719"/>
    </row>
    <row r="1720" spans="1:15" s="313" customFormat="1" x14ac:dyDescent="0.3">
      <c r="A1720" s="82"/>
      <c r="B1720" s="7"/>
      <c r="C1720" s="6"/>
      <c r="D1720" s="6"/>
      <c r="E1720" s="6"/>
      <c r="F1720" s="47"/>
      <c r="I1720" s="9"/>
      <c r="J1720"/>
      <c r="K1720"/>
      <c r="L1720"/>
      <c r="M1720"/>
      <c r="N1720"/>
      <c r="O1720"/>
    </row>
    <row r="1721" spans="1:15" s="313" customFormat="1" x14ac:dyDescent="0.3">
      <c r="A1721" s="82"/>
      <c r="B1721" s="7"/>
      <c r="C1721" s="6"/>
      <c r="D1721" s="6"/>
      <c r="E1721" s="6"/>
      <c r="F1721" s="47"/>
      <c r="I1721" s="9"/>
      <c r="J1721"/>
      <c r="K1721"/>
      <c r="L1721"/>
      <c r="M1721"/>
      <c r="N1721"/>
      <c r="O1721"/>
    </row>
    <row r="1722" spans="1:15" s="313" customFormat="1" x14ac:dyDescent="0.3">
      <c r="A1722" s="82"/>
      <c r="B1722" s="7"/>
      <c r="C1722" s="6"/>
      <c r="D1722" s="6"/>
      <c r="E1722" s="6"/>
      <c r="F1722" s="47"/>
      <c r="I1722" s="9"/>
      <c r="J1722"/>
      <c r="K1722"/>
      <c r="L1722"/>
      <c r="M1722"/>
      <c r="N1722"/>
      <c r="O1722"/>
    </row>
    <row r="1723" spans="1:15" s="313" customFormat="1" x14ac:dyDescent="0.3">
      <c r="A1723" s="82"/>
      <c r="B1723" s="7"/>
      <c r="C1723" s="6"/>
      <c r="D1723" s="6"/>
      <c r="E1723" s="6"/>
      <c r="F1723" s="47"/>
      <c r="I1723" s="9"/>
      <c r="J1723"/>
      <c r="K1723"/>
      <c r="L1723"/>
      <c r="M1723"/>
      <c r="N1723"/>
      <c r="O1723"/>
    </row>
    <row r="1724" spans="1:15" s="313" customFormat="1" x14ac:dyDescent="0.3">
      <c r="A1724" s="82"/>
      <c r="B1724" s="7"/>
      <c r="C1724" s="6"/>
      <c r="D1724" s="6"/>
      <c r="E1724" s="6"/>
      <c r="F1724" s="47"/>
      <c r="I1724" s="9"/>
      <c r="J1724"/>
      <c r="K1724"/>
      <c r="L1724"/>
      <c r="M1724"/>
      <c r="N1724"/>
      <c r="O1724"/>
    </row>
    <row r="1725" spans="1:15" s="313" customFormat="1" x14ac:dyDescent="0.3">
      <c r="A1725" s="82"/>
      <c r="B1725" s="7"/>
      <c r="C1725" s="6"/>
      <c r="D1725" s="6"/>
      <c r="E1725" s="6"/>
      <c r="F1725" s="47"/>
      <c r="I1725" s="9"/>
      <c r="J1725"/>
      <c r="K1725"/>
      <c r="L1725"/>
      <c r="M1725"/>
      <c r="N1725"/>
      <c r="O1725"/>
    </row>
    <row r="1726" spans="1:15" s="313" customFormat="1" x14ac:dyDescent="0.3">
      <c r="A1726" s="82"/>
      <c r="B1726" s="7"/>
      <c r="C1726" s="6"/>
      <c r="D1726" s="6"/>
      <c r="E1726" s="6"/>
      <c r="F1726" s="47"/>
      <c r="I1726" s="9"/>
      <c r="J1726"/>
      <c r="K1726"/>
      <c r="L1726"/>
      <c r="M1726"/>
      <c r="N1726"/>
      <c r="O1726"/>
    </row>
    <row r="1727" spans="1:15" s="313" customFormat="1" x14ac:dyDescent="0.3">
      <c r="A1727" s="82"/>
      <c r="B1727" s="7"/>
      <c r="C1727" s="6"/>
      <c r="D1727" s="6"/>
      <c r="E1727" s="6"/>
      <c r="F1727" s="47"/>
      <c r="I1727" s="9"/>
      <c r="J1727"/>
      <c r="K1727"/>
      <c r="L1727"/>
      <c r="M1727"/>
      <c r="N1727"/>
      <c r="O1727"/>
    </row>
    <row r="1728" spans="1:15" s="313" customFormat="1" x14ac:dyDescent="0.3">
      <c r="A1728" s="82"/>
      <c r="B1728" s="7"/>
      <c r="C1728" s="6"/>
      <c r="D1728" s="6"/>
      <c r="E1728" s="6"/>
      <c r="F1728" s="47"/>
      <c r="I1728" s="9"/>
      <c r="J1728"/>
      <c r="K1728"/>
      <c r="L1728"/>
      <c r="M1728"/>
      <c r="N1728"/>
      <c r="O1728"/>
    </row>
    <row r="1729" spans="1:15" s="313" customFormat="1" x14ac:dyDescent="0.3">
      <c r="A1729" s="82"/>
      <c r="B1729" s="7"/>
      <c r="C1729" s="6"/>
      <c r="D1729" s="6"/>
      <c r="E1729" s="6"/>
      <c r="F1729" s="47"/>
      <c r="I1729" s="9"/>
      <c r="J1729"/>
      <c r="K1729"/>
      <c r="L1729"/>
      <c r="M1729"/>
      <c r="N1729"/>
      <c r="O1729"/>
    </row>
    <row r="1730" spans="1:15" s="313" customFormat="1" x14ac:dyDescent="0.3">
      <c r="A1730" s="82"/>
      <c r="B1730" s="7"/>
      <c r="C1730" s="6"/>
      <c r="D1730" s="6"/>
      <c r="E1730" s="6"/>
      <c r="F1730" s="47"/>
      <c r="I1730" s="9"/>
      <c r="J1730"/>
      <c r="K1730"/>
      <c r="L1730"/>
      <c r="M1730"/>
      <c r="N1730"/>
      <c r="O1730"/>
    </row>
    <row r="1731" spans="1:15" s="313" customFormat="1" x14ac:dyDescent="0.3">
      <c r="A1731" s="82"/>
      <c r="B1731" s="7"/>
      <c r="C1731" s="6"/>
      <c r="D1731" s="6"/>
      <c r="E1731" s="6"/>
      <c r="F1731" s="47"/>
      <c r="I1731" s="9"/>
      <c r="J1731"/>
      <c r="K1731"/>
      <c r="L1731"/>
      <c r="M1731"/>
      <c r="N1731"/>
      <c r="O1731"/>
    </row>
    <row r="1732" spans="1:15" s="313" customFormat="1" x14ac:dyDescent="0.3">
      <c r="A1732" s="82"/>
      <c r="B1732" s="7"/>
      <c r="C1732" s="6"/>
      <c r="D1732" s="6"/>
      <c r="E1732" s="6"/>
      <c r="F1732" s="47"/>
      <c r="I1732" s="9"/>
      <c r="J1732"/>
      <c r="K1732"/>
      <c r="L1732"/>
      <c r="M1732"/>
      <c r="N1732"/>
      <c r="O1732"/>
    </row>
    <row r="1733" spans="1:15" s="313" customFormat="1" x14ac:dyDescent="0.3">
      <c r="A1733" s="82"/>
      <c r="B1733" s="7"/>
      <c r="C1733" s="6"/>
      <c r="D1733" s="6"/>
      <c r="E1733" s="6"/>
      <c r="F1733" s="47"/>
      <c r="I1733" s="9"/>
      <c r="J1733"/>
      <c r="K1733"/>
      <c r="L1733"/>
      <c r="M1733"/>
      <c r="N1733"/>
      <c r="O1733"/>
    </row>
    <row r="1734" spans="1:15" s="313" customFormat="1" x14ac:dyDescent="0.3">
      <c r="A1734" s="82"/>
      <c r="B1734" s="7"/>
      <c r="C1734" s="6"/>
      <c r="D1734" s="6"/>
      <c r="E1734" s="6"/>
      <c r="F1734" s="47"/>
      <c r="I1734" s="9"/>
      <c r="J1734"/>
      <c r="K1734"/>
      <c r="L1734"/>
      <c r="M1734"/>
      <c r="N1734"/>
      <c r="O1734"/>
    </row>
    <row r="1735" spans="1:15" s="313" customFormat="1" x14ac:dyDescent="0.3">
      <c r="A1735" s="82"/>
      <c r="B1735" s="7"/>
      <c r="C1735" s="6"/>
      <c r="D1735" s="6"/>
      <c r="E1735" s="6"/>
      <c r="F1735" s="47"/>
      <c r="I1735" s="9"/>
      <c r="J1735"/>
      <c r="K1735"/>
      <c r="L1735"/>
      <c r="M1735"/>
      <c r="N1735"/>
      <c r="O1735"/>
    </row>
    <row r="1736" spans="1:15" s="313" customFormat="1" x14ac:dyDescent="0.3">
      <c r="A1736" s="82"/>
      <c r="B1736" s="7"/>
      <c r="C1736" s="6"/>
      <c r="D1736" s="6"/>
      <c r="E1736" s="6"/>
      <c r="F1736" s="47"/>
      <c r="I1736" s="9"/>
      <c r="J1736"/>
      <c r="K1736"/>
      <c r="L1736"/>
      <c r="M1736"/>
      <c r="N1736"/>
      <c r="O1736"/>
    </row>
    <row r="1737" spans="1:15" s="313" customFormat="1" x14ac:dyDescent="0.3">
      <c r="A1737" s="82"/>
      <c r="B1737" s="7"/>
      <c r="C1737" s="6"/>
      <c r="D1737" s="6"/>
      <c r="E1737" s="6"/>
      <c r="F1737" s="47"/>
      <c r="I1737" s="9"/>
      <c r="J1737"/>
      <c r="K1737"/>
      <c r="L1737"/>
      <c r="M1737"/>
      <c r="N1737"/>
      <c r="O1737"/>
    </row>
    <row r="1738" spans="1:15" s="313" customFormat="1" x14ac:dyDescent="0.3">
      <c r="A1738" s="82"/>
      <c r="B1738" s="7"/>
      <c r="C1738" s="6"/>
      <c r="D1738" s="6"/>
      <c r="E1738" s="6"/>
      <c r="F1738" s="47"/>
      <c r="I1738" s="9"/>
      <c r="J1738"/>
      <c r="K1738"/>
      <c r="L1738"/>
      <c r="M1738"/>
      <c r="N1738"/>
      <c r="O1738"/>
    </row>
    <row r="1739" spans="1:15" s="313" customFormat="1" x14ac:dyDescent="0.3">
      <c r="A1739" s="82"/>
      <c r="B1739" s="7"/>
      <c r="C1739" s="6"/>
      <c r="D1739" s="6"/>
      <c r="E1739" s="6"/>
      <c r="F1739" s="47"/>
      <c r="I1739" s="9"/>
      <c r="J1739"/>
      <c r="K1739"/>
      <c r="L1739"/>
      <c r="M1739"/>
      <c r="N1739"/>
      <c r="O1739"/>
    </row>
    <row r="1740" spans="1:15" s="313" customFormat="1" x14ac:dyDescent="0.3">
      <c r="A1740" s="82"/>
      <c r="B1740" s="7"/>
      <c r="C1740" s="6"/>
      <c r="D1740" s="6"/>
      <c r="E1740" s="6"/>
      <c r="F1740" s="47"/>
      <c r="I1740" s="9"/>
      <c r="J1740"/>
      <c r="K1740"/>
      <c r="L1740"/>
      <c r="M1740"/>
      <c r="N1740"/>
      <c r="O1740"/>
    </row>
    <row r="1741" spans="1:15" s="313" customFormat="1" x14ac:dyDescent="0.3">
      <c r="A1741" s="82"/>
      <c r="B1741" s="7"/>
      <c r="C1741" s="6"/>
      <c r="D1741" s="6"/>
      <c r="E1741" s="6"/>
      <c r="F1741" s="47"/>
      <c r="I1741" s="9"/>
      <c r="J1741"/>
      <c r="K1741"/>
      <c r="L1741"/>
      <c r="M1741"/>
      <c r="N1741"/>
      <c r="O1741"/>
    </row>
    <row r="1742" spans="1:15" s="313" customFormat="1" x14ac:dyDescent="0.3">
      <c r="A1742" s="82"/>
      <c r="B1742" s="7"/>
      <c r="C1742" s="6"/>
      <c r="D1742" s="6"/>
      <c r="E1742" s="6"/>
      <c r="F1742" s="47"/>
      <c r="I1742" s="9"/>
      <c r="J1742"/>
      <c r="K1742"/>
      <c r="L1742"/>
      <c r="M1742"/>
      <c r="N1742"/>
      <c r="O1742"/>
    </row>
    <row r="1743" spans="1:15" s="313" customFormat="1" x14ac:dyDescent="0.3">
      <c r="A1743" s="82"/>
      <c r="B1743" s="7"/>
      <c r="C1743" s="6"/>
      <c r="D1743" s="6"/>
      <c r="E1743" s="6"/>
      <c r="F1743" s="47"/>
      <c r="I1743" s="9"/>
      <c r="J1743"/>
      <c r="K1743"/>
      <c r="L1743"/>
      <c r="M1743"/>
      <c r="N1743"/>
      <c r="O1743"/>
    </row>
    <row r="1744" spans="1:15" s="313" customFormat="1" x14ac:dyDescent="0.3">
      <c r="A1744" s="82"/>
      <c r="B1744" s="7"/>
      <c r="C1744" s="6"/>
      <c r="D1744" s="6"/>
      <c r="E1744" s="6"/>
      <c r="F1744" s="47"/>
      <c r="I1744" s="9"/>
      <c r="J1744"/>
      <c r="K1744"/>
      <c r="L1744"/>
      <c r="M1744"/>
      <c r="N1744"/>
      <c r="O1744"/>
    </row>
    <row r="1745" spans="1:15" s="313" customFormat="1" x14ac:dyDescent="0.3">
      <c r="A1745" s="82"/>
      <c r="B1745" s="7"/>
      <c r="C1745" s="6"/>
      <c r="D1745" s="6"/>
      <c r="E1745" s="6"/>
      <c r="F1745" s="47"/>
      <c r="I1745" s="9"/>
      <c r="J1745"/>
      <c r="K1745"/>
      <c r="L1745"/>
      <c r="M1745"/>
      <c r="N1745"/>
      <c r="O1745"/>
    </row>
    <row r="1746" spans="1:15" s="313" customFormat="1" x14ac:dyDescent="0.3">
      <c r="A1746" s="82"/>
      <c r="B1746" s="7"/>
      <c r="C1746" s="6"/>
      <c r="D1746" s="6"/>
      <c r="E1746" s="6"/>
      <c r="F1746" s="47"/>
      <c r="I1746" s="9"/>
      <c r="J1746"/>
      <c r="K1746"/>
      <c r="L1746"/>
      <c r="M1746"/>
      <c r="N1746"/>
      <c r="O1746"/>
    </row>
    <row r="1747" spans="1:15" s="313" customFormat="1" x14ac:dyDescent="0.3">
      <c r="A1747" s="82"/>
      <c r="B1747" s="7"/>
      <c r="C1747" s="6"/>
      <c r="D1747" s="6"/>
      <c r="E1747" s="6"/>
      <c r="F1747" s="47"/>
      <c r="I1747" s="9"/>
      <c r="J1747"/>
      <c r="K1747"/>
      <c r="L1747"/>
      <c r="M1747"/>
      <c r="N1747"/>
      <c r="O1747"/>
    </row>
    <row r="1748" spans="1:15" s="313" customFormat="1" x14ac:dyDescent="0.3">
      <c r="A1748" s="82"/>
      <c r="B1748" s="7"/>
      <c r="C1748" s="6"/>
      <c r="D1748" s="6"/>
      <c r="E1748" s="6"/>
      <c r="F1748" s="47"/>
      <c r="I1748" s="9"/>
      <c r="J1748"/>
      <c r="K1748"/>
      <c r="L1748"/>
      <c r="M1748"/>
      <c r="N1748"/>
      <c r="O1748"/>
    </row>
    <row r="1749" spans="1:15" s="313" customFormat="1" x14ac:dyDescent="0.3">
      <c r="A1749" s="82"/>
      <c r="B1749" s="7"/>
      <c r="C1749" s="6"/>
      <c r="D1749" s="6"/>
      <c r="E1749" s="6"/>
      <c r="F1749" s="47"/>
      <c r="I1749" s="9"/>
      <c r="J1749"/>
      <c r="K1749"/>
      <c r="L1749"/>
      <c r="M1749"/>
      <c r="N1749"/>
      <c r="O1749"/>
    </row>
    <row r="1750" spans="1:15" s="313" customFormat="1" x14ac:dyDescent="0.3">
      <c r="A1750" s="82"/>
      <c r="B1750" s="7"/>
      <c r="C1750" s="6"/>
      <c r="D1750" s="6"/>
      <c r="E1750" s="6"/>
      <c r="F1750" s="47"/>
      <c r="I1750" s="9"/>
      <c r="J1750"/>
      <c r="K1750"/>
      <c r="L1750"/>
      <c r="M1750"/>
      <c r="N1750"/>
      <c r="O1750"/>
    </row>
    <row r="1751" spans="1:15" s="313" customFormat="1" x14ac:dyDescent="0.3">
      <c r="A1751" s="82"/>
      <c r="B1751" s="7"/>
      <c r="C1751" s="6"/>
      <c r="D1751" s="6"/>
      <c r="E1751" s="6"/>
      <c r="F1751" s="47"/>
      <c r="I1751" s="9"/>
      <c r="J1751"/>
      <c r="K1751"/>
      <c r="L1751"/>
      <c r="M1751"/>
      <c r="N1751"/>
      <c r="O1751"/>
    </row>
    <row r="1752" spans="1:15" s="313" customFormat="1" x14ac:dyDescent="0.3">
      <c r="A1752" s="82"/>
      <c r="B1752" s="7"/>
      <c r="C1752" s="6"/>
      <c r="D1752" s="6"/>
      <c r="E1752" s="6"/>
      <c r="F1752" s="47"/>
      <c r="I1752" s="9"/>
      <c r="J1752"/>
      <c r="K1752"/>
      <c r="L1752"/>
      <c r="M1752"/>
      <c r="N1752"/>
      <c r="O1752"/>
    </row>
    <row r="1753" spans="1:15" s="313" customFormat="1" x14ac:dyDescent="0.3">
      <c r="A1753" s="82"/>
      <c r="B1753" s="7"/>
      <c r="C1753" s="6"/>
      <c r="D1753" s="6"/>
      <c r="E1753" s="6"/>
      <c r="F1753" s="47"/>
      <c r="I1753" s="9"/>
      <c r="J1753"/>
      <c r="K1753"/>
      <c r="L1753"/>
      <c r="M1753"/>
      <c r="N1753"/>
      <c r="O1753"/>
    </row>
    <row r="1754" spans="1:15" s="313" customFormat="1" x14ac:dyDescent="0.3">
      <c r="A1754" s="82"/>
      <c r="B1754" s="7"/>
      <c r="C1754" s="6"/>
      <c r="D1754" s="6"/>
      <c r="E1754" s="6"/>
      <c r="F1754" s="47"/>
      <c r="I1754" s="9"/>
      <c r="J1754"/>
      <c r="K1754"/>
      <c r="L1754"/>
      <c r="M1754"/>
      <c r="N1754"/>
      <c r="O1754"/>
    </row>
    <row r="1755" spans="1:15" s="313" customFormat="1" x14ac:dyDescent="0.3">
      <c r="A1755" s="82"/>
      <c r="B1755" s="7"/>
      <c r="C1755" s="6"/>
      <c r="D1755" s="6"/>
      <c r="E1755" s="6"/>
      <c r="F1755" s="47"/>
      <c r="I1755" s="9"/>
      <c r="J1755"/>
      <c r="K1755"/>
      <c r="L1755"/>
      <c r="M1755"/>
      <c r="N1755"/>
      <c r="O1755"/>
    </row>
    <row r="1756" spans="1:15" s="313" customFormat="1" x14ac:dyDescent="0.3">
      <c r="A1756" s="82"/>
      <c r="B1756" s="7"/>
      <c r="C1756" s="6"/>
      <c r="D1756" s="6"/>
      <c r="E1756" s="6"/>
      <c r="F1756" s="47"/>
      <c r="I1756" s="9"/>
      <c r="J1756"/>
      <c r="K1756"/>
      <c r="L1756"/>
      <c r="M1756"/>
      <c r="N1756"/>
      <c r="O1756"/>
    </row>
    <row r="1757" spans="1:15" s="313" customFormat="1" x14ac:dyDescent="0.3">
      <c r="A1757" s="82"/>
      <c r="B1757" s="7"/>
      <c r="C1757" s="6"/>
      <c r="D1757" s="6"/>
      <c r="E1757" s="6"/>
      <c r="F1757" s="47"/>
      <c r="I1757" s="9"/>
      <c r="J1757"/>
      <c r="K1757"/>
      <c r="L1757"/>
      <c r="M1757"/>
      <c r="N1757"/>
      <c r="O1757"/>
    </row>
    <row r="1758" spans="1:15" s="313" customFormat="1" x14ac:dyDescent="0.3">
      <c r="A1758" s="82"/>
      <c r="B1758" s="7"/>
      <c r="C1758" s="6"/>
      <c r="D1758" s="6"/>
      <c r="E1758" s="6"/>
      <c r="F1758" s="47"/>
      <c r="I1758" s="9"/>
      <c r="J1758"/>
      <c r="K1758"/>
      <c r="L1758"/>
      <c r="M1758"/>
      <c r="N1758"/>
      <c r="O1758"/>
    </row>
    <row r="1759" spans="1:15" s="313" customFormat="1" x14ac:dyDescent="0.3">
      <c r="A1759" s="82"/>
      <c r="B1759" s="7"/>
      <c r="C1759" s="6"/>
      <c r="D1759" s="6"/>
      <c r="E1759" s="6"/>
      <c r="F1759" s="47"/>
      <c r="I1759" s="9"/>
      <c r="J1759"/>
      <c r="K1759"/>
      <c r="L1759"/>
      <c r="M1759"/>
      <c r="N1759"/>
      <c r="O1759"/>
    </row>
    <row r="1760" spans="1:15" s="313" customFormat="1" x14ac:dyDescent="0.3">
      <c r="A1760" s="82"/>
      <c r="B1760" s="7"/>
      <c r="C1760" s="6"/>
      <c r="D1760" s="6"/>
      <c r="E1760" s="6"/>
      <c r="F1760" s="47"/>
      <c r="I1760" s="9"/>
      <c r="J1760"/>
      <c r="K1760"/>
      <c r="L1760"/>
      <c r="M1760"/>
      <c r="N1760"/>
      <c r="O1760"/>
    </row>
    <row r="1761" spans="1:15" s="313" customFormat="1" x14ac:dyDescent="0.3">
      <c r="A1761" s="82"/>
      <c r="B1761" s="7"/>
      <c r="C1761" s="6"/>
      <c r="D1761" s="6"/>
      <c r="E1761" s="6"/>
      <c r="F1761" s="47"/>
      <c r="I1761" s="9"/>
      <c r="J1761"/>
      <c r="K1761"/>
      <c r="L1761"/>
      <c r="M1761"/>
      <c r="N1761"/>
      <c r="O1761"/>
    </row>
    <row r="1762" spans="1:15" s="313" customFormat="1" x14ac:dyDescent="0.3">
      <c r="A1762" s="82"/>
      <c r="B1762" s="7"/>
      <c r="C1762" s="6"/>
      <c r="D1762" s="6"/>
      <c r="E1762" s="6"/>
      <c r="F1762" s="47"/>
      <c r="I1762" s="9"/>
      <c r="J1762"/>
      <c r="K1762"/>
      <c r="L1762"/>
      <c r="M1762"/>
      <c r="N1762"/>
      <c r="O1762"/>
    </row>
    <row r="1763" spans="1:15" s="313" customFormat="1" x14ac:dyDescent="0.3">
      <c r="A1763" s="82"/>
      <c r="B1763" s="7"/>
      <c r="C1763" s="6"/>
      <c r="D1763" s="6"/>
      <c r="E1763" s="6"/>
      <c r="F1763" s="47"/>
      <c r="I1763" s="9"/>
      <c r="J1763"/>
      <c r="K1763"/>
      <c r="L1763"/>
      <c r="M1763"/>
      <c r="N1763"/>
      <c r="O1763"/>
    </row>
    <row r="1764" spans="1:15" s="313" customFormat="1" x14ac:dyDescent="0.3">
      <c r="A1764" s="82"/>
      <c r="B1764" s="7"/>
      <c r="C1764" s="6"/>
      <c r="D1764" s="6"/>
      <c r="E1764" s="6"/>
      <c r="F1764" s="47"/>
      <c r="I1764" s="9"/>
      <c r="J1764"/>
      <c r="K1764"/>
      <c r="L1764"/>
      <c r="M1764"/>
      <c r="N1764"/>
      <c r="O1764"/>
    </row>
    <row r="1765" spans="1:15" s="313" customFormat="1" x14ac:dyDescent="0.3">
      <c r="A1765" s="82"/>
      <c r="B1765" s="7"/>
      <c r="C1765" s="6"/>
      <c r="D1765" s="6"/>
      <c r="E1765" s="6"/>
      <c r="F1765" s="47"/>
      <c r="I1765" s="9"/>
      <c r="J1765"/>
      <c r="K1765"/>
      <c r="L1765"/>
      <c r="M1765"/>
      <c r="N1765"/>
      <c r="O1765"/>
    </row>
    <row r="1766" spans="1:15" s="313" customFormat="1" x14ac:dyDescent="0.3">
      <c r="A1766" s="82"/>
      <c r="B1766" s="7"/>
      <c r="C1766" s="6"/>
      <c r="D1766" s="6"/>
      <c r="E1766" s="6"/>
      <c r="F1766" s="47"/>
      <c r="I1766" s="9"/>
      <c r="J1766"/>
      <c r="K1766"/>
      <c r="L1766"/>
      <c r="M1766"/>
      <c r="N1766"/>
      <c r="O1766"/>
    </row>
    <row r="1767" spans="1:15" s="313" customFormat="1" x14ac:dyDescent="0.3">
      <c r="A1767" s="82"/>
      <c r="B1767" s="7"/>
      <c r="C1767" s="6"/>
      <c r="D1767" s="6"/>
      <c r="E1767" s="6"/>
      <c r="F1767" s="47"/>
      <c r="I1767" s="9"/>
      <c r="J1767"/>
      <c r="K1767"/>
      <c r="L1767"/>
      <c r="M1767"/>
      <c r="N1767"/>
      <c r="O1767"/>
    </row>
    <row r="1768" spans="1:15" s="313" customFormat="1" x14ac:dyDescent="0.3">
      <c r="A1768" s="82"/>
      <c r="B1768" s="7"/>
      <c r="C1768" s="6"/>
      <c r="D1768" s="6"/>
      <c r="E1768" s="6"/>
      <c r="F1768" s="47"/>
      <c r="I1768" s="9"/>
      <c r="J1768"/>
      <c r="K1768"/>
      <c r="L1768"/>
      <c r="M1768"/>
      <c r="N1768"/>
      <c r="O1768"/>
    </row>
    <row r="1769" spans="1:15" s="313" customFormat="1" x14ac:dyDescent="0.3">
      <c r="A1769" s="82"/>
      <c r="B1769" s="7"/>
      <c r="C1769" s="6"/>
      <c r="D1769" s="6"/>
      <c r="E1769" s="6"/>
      <c r="F1769" s="47"/>
      <c r="I1769" s="9"/>
      <c r="J1769"/>
      <c r="K1769"/>
      <c r="L1769"/>
      <c r="M1769"/>
      <c r="N1769"/>
      <c r="O1769"/>
    </row>
    <row r="1770" spans="1:15" s="313" customFormat="1" x14ac:dyDescent="0.3">
      <c r="A1770" s="82"/>
      <c r="B1770" s="7"/>
      <c r="C1770" s="6"/>
      <c r="D1770" s="6"/>
      <c r="E1770" s="6"/>
      <c r="F1770" s="47"/>
      <c r="I1770" s="9"/>
      <c r="J1770"/>
      <c r="K1770"/>
      <c r="L1770"/>
      <c r="M1770"/>
      <c r="N1770"/>
      <c r="O1770"/>
    </row>
    <row r="1771" spans="1:15" s="313" customFormat="1" x14ac:dyDescent="0.3">
      <c r="A1771" s="82"/>
      <c r="B1771" s="7"/>
      <c r="C1771" s="6"/>
      <c r="D1771" s="6"/>
      <c r="E1771" s="6"/>
      <c r="F1771" s="47"/>
      <c r="I1771" s="9"/>
      <c r="J1771"/>
      <c r="K1771"/>
      <c r="L1771"/>
      <c r="M1771"/>
      <c r="N1771"/>
      <c r="O1771"/>
    </row>
    <row r="1772" spans="1:15" s="313" customFormat="1" x14ac:dyDescent="0.3">
      <c r="A1772" s="82"/>
      <c r="B1772" s="7"/>
      <c r="C1772" s="6"/>
      <c r="D1772" s="6"/>
      <c r="E1772" s="6"/>
      <c r="F1772" s="47"/>
      <c r="I1772" s="9"/>
      <c r="J1772"/>
      <c r="K1772"/>
      <c r="L1772"/>
      <c r="M1772"/>
      <c r="N1772"/>
      <c r="O1772"/>
    </row>
    <row r="1773" spans="1:15" s="313" customFormat="1" x14ac:dyDescent="0.3">
      <c r="A1773" s="82"/>
      <c r="B1773" s="7"/>
      <c r="C1773" s="6"/>
      <c r="D1773" s="6"/>
      <c r="E1773" s="6"/>
      <c r="F1773" s="47"/>
      <c r="I1773" s="9"/>
      <c r="J1773"/>
      <c r="K1773"/>
      <c r="L1773"/>
      <c r="M1773"/>
      <c r="N1773"/>
      <c r="O1773"/>
    </row>
    <row r="1774" spans="1:15" s="313" customFormat="1" x14ac:dyDescent="0.3">
      <c r="A1774" s="82"/>
      <c r="B1774" s="7"/>
      <c r="C1774" s="6"/>
      <c r="D1774" s="6"/>
      <c r="E1774" s="6"/>
      <c r="F1774" s="47"/>
      <c r="I1774" s="9"/>
      <c r="J1774"/>
      <c r="K1774"/>
      <c r="L1774"/>
      <c r="M1774"/>
      <c r="N1774"/>
      <c r="O1774"/>
    </row>
    <row r="1775" spans="1:15" s="313" customFormat="1" x14ac:dyDescent="0.3">
      <c r="A1775" s="82"/>
      <c r="B1775" s="7"/>
      <c r="C1775" s="6"/>
      <c r="D1775" s="6"/>
      <c r="E1775" s="6"/>
      <c r="F1775" s="47"/>
      <c r="I1775" s="9"/>
      <c r="J1775"/>
      <c r="K1775"/>
      <c r="L1775"/>
      <c r="M1775"/>
      <c r="N1775"/>
      <c r="O1775"/>
    </row>
    <row r="1776" spans="1:15" s="313" customFormat="1" x14ac:dyDescent="0.3">
      <c r="A1776" s="82"/>
      <c r="B1776" s="7"/>
      <c r="C1776" s="6"/>
      <c r="D1776" s="6"/>
      <c r="E1776" s="6"/>
      <c r="F1776" s="47"/>
      <c r="I1776" s="9"/>
      <c r="J1776"/>
      <c r="K1776"/>
      <c r="L1776"/>
      <c r="M1776"/>
      <c r="N1776"/>
      <c r="O1776"/>
    </row>
    <row r="1777" spans="1:15" s="313" customFormat="1" x14ac:dyDescent="0.3">
      <c r="A1777" s="82"/>
      <c r="B1777" s="7"/>
      <c r="C1777" s="6"/>
      <c r="D1777" s="6"/>
      <c r="E1777" s="6"/>
      <c r="F1777" s="47"/>
      <c r="I1777" s="9"/>
      <c r="J1777"/>
      <c r="K1777"/>
      <c r="L1777"/>
      <c r="M1777"/>
      <c r="N1777"/>
      <c r="O1777"/>
    </row>
    <row r="1778" spans="1:15" s="313" customFormat="1" x14ac:dyDescent="0.3">
      <c r="A1778" s="82"/>
      <c r="B1778" s="7"/>
      <c r="C1778" s="6"/>
      <c r="D1778" s="6"/>
      <c r="E1778" s="6"/>
      <c r="F1778" s="47"/>
      <c r="I1778" s="9"/>
      <c r="J1778"/>
      <c r="K1778"/>
      <c r="L1778"/>
      <c r="M1778"/>
      <c r="N1778"/>
      <c r="O1778"/>
    </row>
    <row r="1779" spans="1:15" s="313" customFormat="1" x14ac:dyDescent="0.3">
      <c r="A1779" s="82"/>
      <c r="B1779" s="7"/>
      <c r="C1779" s="6"/>
      <c r="D1779" s="6"/>
      <c r="E1779" s="6"/>
      <c r="F1779" s="47"/>
      <c r="I1779" s="9"/>
      <c r="J1779"/>
      <c r="K1779"/>
      <c r="L1779"/>
      <c r="M1779"/>
      <c r="N1779"/>
      <c r="O1779"/>
    </row>
    <row r="1780" spans="1:15" s="313" customFormat="1" x14ac:dyDescent="0.3">
      <c r="A1780" s="82"/>
      <c r="B1780" s="7"/>
      <c r="C1780" s="6"/>
      <c r="D1780" s="6"/>
      <c r="E1780" s="6"/>
      <c r="F1780" s="47"/>
      <c r="I1780" s="9"/>
      <c r="J1780"/>
      <c r="K1780"/>
      <c r="L1780"/>
      <c r="M1780"/>
      <c r="N1780"/>
      <c r="O1780"/>
    </row>
    <row r="1781" spans="1:15" s="313" customFormat="1" x14ac:dyDescent="0.3">
      <c r="A1781" s="82"/>
      <c r="B1781" s="7"/>
      <c r="C1781" s="6"/>
      <c r="D1781" s="6"/>
      <c r="E1781" s="6"/>
      <c r="F1781" s="47"/>
      <c r="I1781" s="9"/>
      <c r="J1781"/>
      <c r="K1781"/>
      <c r="L1781"/>
      <c r="M1781"/>
      <c r="N1781"/>
      <c r="O1781"/>
    </row>
    <row r="1782" spans="1:15" s="313" customFormat="1" x14ac:dyDescent="0.3">
      <c r="A1782" s="82"/>
      <c r="B1782" s="7"/>
      <c r="C1782" s="6"/>
      <c r="D1782" s="6"/>
      <c r="E1782" s="6"/>
      <c r="F1782" s="47"/>
      <c r="I1782" s="9"/>
      <c r="J1782"/>
      <c r="K1782"/>
      <c r="L1782"/>
      <c r="M1782"/>
      <c r="N1782"/>
      <c r="O1782"/>
    </row>
    <row r="1783" spans="1:15" s="313" customFormat="1" x14ac:dyDescent="0.3">
      <c r="A1783" s="82"/>
      <c r="B1783" s="7"/>
      <c r="C1783" s="6"/>
      <c r="D1783" s="6"/>
      <c r="E1783" s="6"/>
      <c r="F1783" s="47"/>
      <c r="I1783" s="9"/>
      <c r="J1783"/>
      <c r="K1783"/>
      <c r="L1783"/>
      <c r="M1783"/>
      <c r="N1783"/>
      <c r="O1783"/>
    </row>
    <row r="1784" spans="1:15" s="313" customFormat="1" x14ac:dyDescent="0.3">
      <c r="A1784" s="82"/>
      <c r="B1784" s="7"/>
      <c r="C1784" s="6"/>
      <c r="D1784" s="6"/>
      <c r="E1784" s="6"/>
      <c r="F1784" s="47"/>
      <c r="I1784" s="9"/>
      <c r="J1784"/>
      <c r="K1784"/>
      <c r="L1784"/>
      <c r="M1784"/>
      <c r="N1784"/>
      <c r="O1784"/>
    </row>
    <row r="1785" spans="1:15" s="313" customFormat="1" x14ac:dyDescent="0.3">
      <c r="A1785" s="82"/>
      <c r="B1785" s="7"/>
      <c r="C1785" s="6"/>
      <c r="D1785" s="6"/>
      <c r="E1785" s="6"/>
      <c r="F1785" s="47"/>
      <c r="I1785" s="9"/>
      <c r="J1785"/>
      <c r="K1785"/>
      <c r="L1785"/>
      <c r="M1785"/>
      <c r="N1785"/>
      <c r="O1785"/>
    </row>
    <row r="1786" spans="1:15" s="313" customFormat="1" x14ac:dyDescent="0.3">
      <c r="A1786" s="82"/>
      <c r="B1786" s="7"/>
      <c r="C1786" s="6"/>
      <c r="D1786" s="6"/>
      <c r="E1786" s="6"/>
      <c r="F1786" s="47"/>
      <c r="I1786" s="9"/>
      <c r="J1786"/>
      <c r="K1786"/>
      <c r="L1786"/>
      <c r="M1786"/>
      <c r="N1786"/>
      <c r="O1786"/>
    </row>
    <row r="1787" spans="1:15" s="313" customFormat="1" x14ac:dyDescent="0.3">
      <c r="A1787" s="82"/>
      <c r="B1787" s="7"/>
      <c r="C1787" s="6"/>
      <c r="D1787" s="6"/>
      <c r="E1787" s="6"/>
      <c r="F1787" s="47"/>
      <c r="I1787" s="9"/>
      <c r="J1787"/>
      <c r="K1787"/>
      <c r="L1787"/>
      <c r="M1787"/>
      <c r="N1787"/>
      <c r="O1787"/>
    </row>
    <row r="1788" spans="1:15" s="313" customFormat="1" x14ac:dyDescent="0.3">
      <c r="A1788" s="82"/>
      <c r="B1788" s="7"/>
      <c r="C1788" s="6"/>
      <c r="D1788" s="6"/>
      <c r="E1788" s="6"/>
      <c r="F1788" s="47"/>
      <c r="I1788" s="9"/>
      <c r="J1788"/>
      <c r="K1788"/>
      <c r="L1788"/>
      <c r="M1788"/>
      <c r="N1788"/>
      <c r="O1788"/>
    </row>
    <row r="1789" spans="1:15" s="313" customFormat="1" x14ac:dyDescent="0.3">
      <c r="A1789" s="82"/>
      <c r="B1789" s="7"/>
      <c r="C1789" s="6"/>
      <c r="D1789" s="6"/>
      <c r="E1789" s="6"/>
      <c r="F1789" s="47"/>
      <c r="I1789" s="9"/>
      <c r="J1789"/>
      <c r="K1789"/>
      <c r="L1789"/>
      <c r="M1789"/>
      <c r="N1789"/>
      <c r="O1789"/>
    </row>
    <row r="1790" spans="1:15" s="313" customFormat="1" x14ac:dyDescent="0.3">
      <c r="A1790" s="82"/>
      <c r="B1790" s="7"/>
      <c r="C1790" s="6"/>
      <c r="D1790" s="6"/>
      <c r="E1790" s="6"/>
      <c r="F1790" s="47"/>
      <c r="I1790" s="9"/>
      <c r="J1790"/>
      <c r="K1790"/>
      <c r="L1790"/>
      <c r="M1790"/>
      <c r="N1790"/>
      <c r="O1790"/>
    </row>
    <row r="1791" spans="1:15" s="313" customFormat="1" x14ac:dyDescent="0.3">
      <c r="A1791" s="82"/>
      <c r="B1791" s="7"/>
      <c r="C1791" s="6"/>
      <c r="D1791" s="6"/>
      <c r="E1791" s="6"/>
      <c r="F1791" s="47"/>
      <c r="I1791" s="9"/>
      <c r="J1791"/>
      <c r="K1791"/>
      <c r="L1791"/>
      <c r="M1791"/>
      <c r="N1791"/>
      <c r="O1791"/>
    </row>
    <row r="1792" spans="1:15" s="313" customFormat="1" x14ac:dyDescent="0.3">
      <c r="A1792" s="82"/>
      <c r="B1792" s="7"/>
      <c r="C1792" s="6"/>
      <c r="D1792" s="6"/>
      <c r="E1792" s="6"/>
      <c r="F1792" s="47"/>
      <c r="I1792" s="9"/>
      <c r="J1792"/>
      <c r="K1792"/>
      <c r="L1792"/>
      <c r="M1792"/>
      <c r="N1792"/>
      <c r="O1792"/>
    </row>
    <row r="1793" spans="1:15" s="313" customFormat="1" x14ac:dyDescent="0.3">
      <c r="A1793" s="82"/>
      <c r="B1793" s="7"/>
      <c r="C1793" s="6"/>
      <c r="D1793" s="6"/>
      <c r="E1793" s="6"/>
      <c r="F1793" s="47"/>
      <c r="I1793" s="9"/>
      <c r="J1793"/>
      <c r="K1793"/>
      <c r="L1793"/>
      <c r="M1793"/>
      <c r="N1793"/>
      <c r="O1793"/>
    </row>
    <row r="1794" spans="1:15" s="313" customFormat="1" x14ac:dyDescent="0.3">
      <c r="A1794" s="82"/>
      <c r="B1794" s="7"/>
      <c r="C1794" s="6"/>
      <c r="D1794" s="6"/>
      <c r="E1794" s="6"/>
      <c r="F1794" s="47"/>
      <c r="I1794" s="9"/>
      <c r="J1794"/>
      <c r="K1794"/>
      <c r="L1794"/>
      <c r="M1794"/>
      <c r="N1794"/>
      <c r="O1794"/>
    </row>
    <row r="1795" spans="1:15" s="313" customFormat="1" x14ac:dyDescent="0.3">
      <c r="A1795" s="82"/>
      <c r="B1795" s="7"/>
      <c r="C1795" s="6"/>
      <c r="D1795" s="6"/>
      <c r="E1795" s="6"/>
      <c r="F1795" s="47"/>
      <c r="I1795" s="9"/>
      <c r="J1795"/>
      <c r="K1795"/>
      <c r="L1795"/>
      <c r="M1795"/>
      <c r="N1795"/>
      <c r="O1795"/>
    </row>
    <row r="1796" spans="1:15" s="313" customFormat="1" x14ac:dyDescent="0.3">
      <c r="A1796" s="82"/>
      <c r="B1796" s="7"/>
      <c r="C1796" s="6"/>
      <c r="D1796" s="6"/>
      <c r="E1796" s="6"/>
      <c r="F1796" s="47"/>
      <c r="I1796" s="9"/>
      <c r="J1796"/>
      <c r="K1796"/>
      <c r="L1796"/>
      <c r="M1796"/>
      <c r="N1796"/>
      <c r="O1796"/>
    </row>
    <row r="1797" spans="1:15" s="313" customFormat="1" x14ac:dyDescent="0.3">
      <c r="A1797" s="82"/>
      <c r="B1797" s="7"/>
      <c r="C1797" s="6"/>
      <c r="D1797" s="6"/>
      <c r="E1797" s="6"/>
      <c r="F1797" s="47"/>
      <c r="I1797" s="9"/>
      <c r="J1797"/>
      <c r="K1797"/>
      <c r="L1797"/>
      <c r="M1797"/>
      <c r="N1797"/>
      <c r="O1797"/>
    </row>
    <row r="1798" spans="1:15" s="313" customFormat="1" x14ac:dyDescent="0.3">
      <c r="A1798" s="82"/>
      <c r="B1798" s="7"/>
      <c r="C1798" s="6"/>
      <c r="D1798" s="6"/>
      <c r="E1798" s="6"/>
      <c r="F1798" s="47"/>
      <c r="I1798" s="9"/>
      <c r="J1798"/>
      <c r="K1798"/>
      <c r="L1798"/>
      <c r="M1798"/>
      <c r="N1798"/>
      <c r="O1798"/>
    </row>
    <row r="1799" spans="1:15" s="313" customFormat="1" x14ac:dyDescent="0.3">
      <c r="A1799" s="82"/>
      <c r="B1799" s="7"/>
      <c r="C1799" s="6"/>
      <c r="D1799" s="6"/>
      <c r="E1799" s="6"/>
      <c r="F1799" s="47"/>
      <c r="I1799" s="9"/>
      <c r="J1799"/>
      <c r="K1799"/>
      <c r="L1799"/>
      <c r="M1799"/>
      <c r="N1799"/>
      <c r="O1799"/>
    </row>
    <row r="1800" spans="1:15" s="313" customFormat="1" x14ac:dyDescent="0.3">
      <c r="A1800" s="82"/>
      <c r="B1800" s="7"/>
      <c r="C1800" s="6"/>
      <c r="D1800" s="6"/>
      <c r="E1800" s="6"/>
      <c r="F1800" s="47"/>
      <c r="I1800" s="9"/>
      <c r="J1800"/>
      <c r="K1800"/>
      <c r="L1800"/>
      <c r="M1800"/>
      <c r="N1800"/>
      <c r="O1800"/>
    </row>
    <row r="1801" spans="1:15" s="313" customFormat="1" x14ac:dyDescent="0.3">
      <c r="A1801" s="82"/>
      <c r="B1801" s="7"/>
      <c r="C1801" s="6"/>
      <c r="D1801" s="6"/>
      <c r="E1801" s="6"/>
      <c r="F1801" s="47"/>
      <c r="I1801" s="9"/>
      <c r="J1801"/>
      <c r="K1801"/>
      <c r="L1801"/>
      <c r="M1801"/>
      <c r="N1801"/>
      <c r="O1801"/>
    </row>
    <row r="1802" spans="1:15" s="313" customFormat="1" x14ac:dyDescent="0.3">
      <c r="A1802" s="82"/>
      <c r="B1802" s="7"/>
      <c r="C1802" s="6"/>
      <c r="D1802" s="6"/>
      <c r="E1802" s="6"/>
      <c r="F1802" s="47"/>
      <c r="I1802" s="9"/>
      <c r="J1802"/>
      <c r="K1802"/>
      <c r="L1802"/>
      <c r="M1802"/>
      <c r="N1802"/>
      <c r="O1802"/>
    </row>
    <row r="1803" spans="1:15" s="313" customFormat="1" x14ac:dyDescent="0.3">
      <c r="A1803" s="82"/>
      <c r="B1803" s="7"/>
      <c r="C1803" s="6"/>
      <c r="D1803" s="6"/>
      <c r="E1803" s="6"/>
      <c r="F1803" s="47"/>
      <c r="I1803" s="9"/>
      <c r="J1803"/>
      <c r="K1803"/>
      <c r="L1803"/>
      <c r="M1803"/>
      <c r="N1803"/>
      <c r="O1803"/>
    </row>
    <row r="1804" spans="1:15" s="313" customFormat="1" x14ac:dyDescent="0.3">
      <c r="A1804" s="82"/>
      <c r="B1804" s="7"/>
      <c r="C1804" s="6"/>
      <c r="D1804" s="6"/>
      <c r="E1804" s="6"/>
      <c r="F1804" s="47"/>
      <c r="I1804" s="9"/>
      <c r="J1804"/>
      <c r="K1804"/>
      <c r="L1804"/>
      <c r="M1804"/>
      <c r="N1804"/>
      <c r="O1804"/>
    </row>
    <row r="1805" spans="1:15" s="313" customFormat="1" x14ac:dyDescent="0.3">
      <c r="A1805" s="82"/>
      <c r="B1805" s="7"/>
      <c r="C1805" s="6"/>
      <c r="D1805" s="6"/>
      <c r="E1805" s="6"/>
      <c r="F1805" s="47"/>
      <c r="I1805" s="9"/>
      <c r="J1805"/>
      <c r="K1805"/>
      <c r="L1805"/>
      <c r="M1805"/>
      <c r="N1805"/>
      <c r="O1805"/>
    </row>
    <row r="1806" spans="1:15" s="313" customFormat="1" x14ac:dyDescent="0.3">
      <c r="A1806" s="82"/>
      <c r="B1806" s="7"/>
      <c r="C1806" s="6"/>
      <c r="D1806" s="6"/>
      <c r="E1806" s="6"/>
      <c r="F1806" s="47"/>
      <c r="I1806" s="9"/>
      <c r="J1806"/>
      <c r="K1806"/>
      <c r="L1806"/>
      <c r="M1806"/>
      <c r="N1806"/>
      <c r="O1806"/>
    </row>
    <row r="1807" spans="1:15" s="313" customFormat="1" x14ac:dyDescent="0.3">
      <c r="A1807" s="82"/>
      <c r="B1807" s="7"/>
      <c r="C1807" s="6"/>
      <c r="D1807" s="6"/>
      <c r="E1807" s="6"/>
      <c r="F1807" s="47"/>
      <c r="I1807" s="9"/>
      <c r="J1807"/>
      <c r="K1807"/>
      <c r="L1807"/>
      <c r="M1807"/>
      <c r="N1807"/>
      <c r="O1807"/>
    </row>
    <row r="1808" spans="1:15" s="313" customFormat="1" x14ac:dyDescent="0.3">
      <c r="A1808" s="82"/>
      <c r="B1808" s="7"/>
      <c r="C1808" s="6"/>
      <c r="D1808" s="6"/>
      <c r="E1808" s="6"/>
      <c r="F1808" s="47"/>
      <c r="I1808" s="9"/>
      <c r="J1808"/>
      <c r="K1808"/>
      <c r="L1808"/>
      <c r="M1808"/>
      <c r="N1808"/>
      <c r="O1808"/>
    </row>
    <row r="1809" spans="1:15" s="313" customFormat="1" x14ac:dyDescent="0.3">
      <c r="A1809" s="82"/>
      <c r="B1809" s="7"/>
      <c r="C1809" s="6"/>
      <c r="D1809" s="6"/>
      <c r="E1809" s="6"/>
      <c r="F1809" s="47"/>
      <c r="I1809" s="9"/>
      <c r="J1809"/>
      <c r="K1809"/>
      <c r="L1809"/>
      <c r="M1809"/>
      <c r="N1809"/>
      <c r="O1809"/>
    </row>
    <row r="1810" spans="1:15" s="313" customFormat="1" x14ac:dyDescent="0.3">
      <c r="A1810" s="82"/>
      <c r="B1810" s="7"/>
      <c r="C1810" s="6"/>
      <c r="D1810" s="6"/>
      <c r="E1810" s="6"/>
      <c r="F1810" s="47"/>
      <c r="I1810" s="9"/>
      <c r="J1810"/>
      <c r="K1810"/>
      <c r="L1810"/>
      <c r="M1810"/>
      <c r="N1810"/>
      <c r="O1810"/>
    </row>
    <row r="1811" spans="1:15" s="313" customFormat="1" x14ac:dyDescent="0.3">
      <c r="A1811" s="82"/>
      <c r="B1811" s="7"/>
      <c r="C1811" s="6"/>
      <c r="D1811" s="6"/>
      <c r="E1811" s="6"/>
      <c r="F1811" s="47"/>
      <c r="I1811" s="9"/>
      <c r="J1811"/>
      <c r="K1811"/>
      <c r="L1811"/>
      <c r="M1811"/>
      <c r="N1811"/>
      <c r="O1811"/>
    </row>
    <row r="1812" spans="1:15" s="313" customFormat="1" x14ac:dyDescent="0.3">
      <c r="A1812" s="82"/>
      <c r="B1812" s="7"/>
      <c r="C1812" s="6"/>
      <c r="D1812" s="6"/>
      <c r="E1812" s="6"/>
      <c r="F1812" s="47"/>
      <c r="I1812" s="9"/>
      <c r="J1812"/>
      <c r="K1812"/>
      <c r="L1812"/>
      <c r="M1812"/>
      <c r="N1812"/>
      <c r="O1812"/>
    </row>
    <row r="1813" spans="1:15" s="313" customFormat="1" x14ac:dyDescent="0.3">
      <c r="A1813" s="82"/>
      <c r="B1813" s="7"/>
      <c r="C1813" s="6"/>
      <c r="D1813" s="6"/>
      <c r="E1813" s="6"/>
      <c r="F1813" s="47"/>
      <c r="I1813" s="9"/>
      <c r="J1813"/>
      <c r="K1813"/>
      <c r="L1813"/>
      <c r="M1813"/>
      <c r="N1813"/>
      <c r="O1813"/>
    </row>
    <row r="1814" spans="1:15" s="313" customFormat="1" x14ac:dyDescent="0.3">
      <c r="A1814" s="82"/>
      <c r="B1814" s="7"/>
      <c r="C1814" s="6"/>
      <c r="D1814" s="6"/>
      <c r="E1814" s="6"/>
      <c r="F1814" s="47"/>
      <c r="I1814" s="9"/>
      <c r="J1814"/>
      <c r="K1814"/>
      <c r="L1814"/>
      <c r="M1814"/>
      <c r="N1814"/>
      <c r="O1814"/>
    </row>
    <row r="1815" spans="1:15" s="313" customFormat="1" x14ac:dyDescent="0.3">
      <c r="A1815" s="82"/>
      <c r="B1815" s="7"/>
      <c r="C1815" s="6"/>
      <c r="D1815" s="6"/>
      <c r="E1815" s="6"/>
      <c r="F1815" s="47"/>
      <c r="I1815" s="9"/>
      <c r="J1815"/>
      <c r="K1815"/>
      <c r="L1815"/>
      <c r="M1815"/>
      <c r="N1815"/>
      <c r="O1815"/>
    </row>
    <row r="1816" spans="1:15" s="313" customFormat="1" x14ac:dyDescent="0.3">
      <c r="A1816" s="82"/>
      <c r="B1816" s="7"/>
      <c r="C1816" s="6"/>
      <c r="D1816" s="6"/>
      <c r="E1816" s="6"/>
      <c r="F1816" s="47"/>
      <c r="I1816" s="9"/>
      <c r="J1816"/>
      <c r="K1816"/>
      <c r="L1816"/>
      <c r="M1816"/>
      <c r="N1816"/>
      <c r="O1816"/>
    </row>
    <row r="1817" spans="1:15" s="313" customFormat="1" x14ac:dyDescent="0.3">
      <c r="A1817" s="82"/>
      <c r="B1817" s="7"/>
      <c r="C1817" s="6"/>
      <c r="D1817" s="6"/>
      <c r="E1817" s="6"/>
      <c r="F1817" s="47"/>
      <c r="I1817" s="9"/>
      <c r="J1817"/>
      <c r="K1817"/>
      <c r="L1817"/>
      <c r="M1817"/>
      <c r="N1817"/>
      <c r="O1817"/>
    </row>
    <row r="1818" spans="1:15" s="313" customFormat="1" x14ac:dyDescent="0.3">
      <c r="A1818" s="82"/>
      <c r="B1818" s="7"/>
      <c r="C1818" s="6"/>
      <c r="D1818" s="6"/>
      <c r="E1818" s="6"/>
      <c r="F1818" s="47"/>
      <c r="I1818" s="9"/>
      <c r="J1818"/>
      <c r="K1818"/>
      <c r="L1818"/>
      <c r="M1818"/>
      <c r="N1818"/>
      <c r="O1818"/>
    </row>
    <row r="1819" spans="1:15" s="313" customFormat="1" x14ac:dyDescent="0.3">
      <c r="A1819" s="82"/>
      <c r="B1819" s="7"/>
      <c r="C1819" s="6"/>
      <c r="D1819" s="6"/>
      <c r="E1819" s="6"/>
      <c r="F1819" s="47"/>
      <c r="I1819" s="9"/>
      <c r="J1819"/>
      <c r="K1819"/>
      <c r="L1819"/>
      <c r="M1819"/>
      <c r="N1819"/>
      <c r="O1819"/>
    </row>
    <row r="1820" spans="1:15" s="313" customFormat="1" x14ac:dyDescent="0.3">
      <c r="A1820" s="82"/>
      <c r="B1820" s="7"/>
      <c r="C1820" s="6"/>
      <c r="D1820" s="6"/>
      <c r="E1820" s="6"/>
      <c r="F1820" s="47"/>
      <c r="I1820" s="9"/>
      <c r="J1820"/>
      <c r="K1820"/>
      <c r="L1820"/>
      <c r="M1820"/>
      <c r="N1820"/>
      <c r="O1820"/>
    </row>
    <row r="1821" spans="1:15" s="313" customFormat="1" x14ac:dyDescent="0.3">
      <c r="A1821" s="82"/>
      <c r="B1821" s="7"/>
      <c r="C1821" s="6"/>
      <c r="D1821" s="6"/>
      <c r="E1821" s="6"/>
      <c r="F1821" s="47"/>
      <c r="I1821" s="9"/>
      <c r="J1821"/>
      <c r="K1821"/>
      <c r="L1821"/>
      <c r="M1821"/>
      <c r="N1821"/>
      <c r="O1821"/>
    </row>
    <row r="1822" spans="1:15" s="313" customFormat="1" x14ac:dyDescent="0.3">
      <c r="A1822" s="82"/>
      <c r="B1822" s="7"/>
      <c r="C1822" s="6"/>
      <c r="D1822" s="6"/>
      <c r="E1822" s="6"/>
      <c r="F1822" s="47"/>
      <c r="I1822" s="9"/>
      <c r="J1822"/>
      <c r="K1822"/>
      <c r="L1822"/>
      <c r="M1822"/>
      <c r="N1822"/>
      <c r="O1822"/>
    </row>
    <row r="1823" spans="1:15" s="313" customFormat="1" x14ac:dyDescent="0.3">
      <c r="A1823" s="82"/>
      <c r="B1823" s="7"/>
      <c r="C1823" s="6"/>
      <c r="D1823" s="6"/>
      <c r="E1823" s="6"/>
      <c r="F1823" s="47"/>
      <c r="I1823" s="9"/>
      <c r="J1823"/>
      <c r="K1823"/>
      <c r="L1823"/>
      <c r="M1823"/>
      <c r="N1823"/>
      <c r="O1823"/>
    </row>
    <row r="1824" spans="1:15" s="313" customFormat="1" x14ac:dyDescent="0.3">
      <c r="A1824" s="82"/>
      <c r="B1824" s="7"/>
      <c r="C1824" s="6"/>
      <c r="D1824" s="6"/>
      <c r="E1824" s="6"/>
      <c r="F1824" s="47"/>
      <c r="I1824" s="9"/>
      <c r="J1824"/>
      <c r="K1824"/>
      <c r="L1824"/>
      <c r="M1824"/>
      <c r="N1824"/>
      <c r="O1824"/>
    </row>
    <row r="1825" spans="1:15" s="313" customFormat="1" x14ac:dyDescent="0.3">
      <c r="A1825" s="82"/>
      <c r="B1825" s="7"/>
      <c r="C1825" s="6"/>
      <c r="D1825" s="6"/>
      <c r="E1825" s="6"/>
      <c r="F1825" s="47"/>
      <c r="I1825" s="9"/>
      <c r="J1825"/>
      <c r="K1825"/>
      <c r="L1825"/>
      <c r="M1825"/>
      <c r="N1825"/>
      <c r="O1825"/>
    </row>
    <row r="1826" spans="1:15" s="313" customFormat="1" x14ac:dyDescent="0.3">
      <c r="A1826" s="82"/>
      <c r="B1826" s="7"/>
      <c r="C1826" s="6"/>
      <c r="D1826" s="6"/>
      <c r="E1826" s="6"/>
      <c r="F1826" s="47"/>
      <c r="I1826" s="9"/>
      <c r="J1826"/>
      <c r="K1826"/>
      <c r="L1826"/>
      <c r="M1826"/>
      <c r="N1826"/>
      <c r="O1826"/>
    </row>
    <row r="1827" spans="1:15" s="313" customFormat="1" x14ac:dyDescent="0.3">
      <c r="A1827" s="82"/>
      <c r="B1827" s="7"/>
      <c r="C1827" s="6"/>
      <c r="D1827" s="6"/>
      <c r="E1827" s="6"/>
      <c r="F1827" s="47"/>
      <c r="I1827" s="9"/>
      <c r="J1827"/>
      <c r="K1827"/>
      <c r="L1827"/>
      <c r="M1827"/>
      <c r="N1827"/>
      <c r="O1827"/>
    </row>
    <row r="1828" spans="1:15" s="313" customFormat="1" x14ac:dyDescent="0.3">
      <c r="A1828" s="82"/>
      <c r="B1828" s="7"/>
      <c r="C1828" s="6"/>
      <c r="D1828" s="6"/>
      <c r="E1828" s="6"/>
      <c r="F1828" s="47"/>
      <c r="I1828" s="9"/>
      <c r="J1828"/>
      <c r="K1828"/>
      <c r="L1828"/>
      <c r="M1828"/>
      <c r="N1828"/>
      <c r="O1828"/>
    </row>
    <row r="1829" spans="1:15" s="313" customFormat="1" x14ac:dyDescent="0.3">
      <c r="A1829" s="82"/>
      <c r="B1829" s="7"/>
      <c r="C1829" s="6"/>
      <c r="D1829" s="6"/>
      <c r="E1829" s="6"/>
      <c r="F1829" s="47"/>
      <c r="I1829" s="9"/>
      <c r="J1829"/>
      <c r="K1829"/>
      <c r="L1829"/>
      <c r="M1829"/>
      <c r="N1829"/>
      <c r="O1829"/>
    </row>
    <row r="1830" spans="1:15" s="313" customFormat="1" x14ac:dyDescent="0.3">
      <c r="A1830" s="82"/>
      <c r="B1830" s="7"/>
      <c r="C1830" s="6"/>
      <c r="D1830" s="6"/>
      <c r="E1830" s="6"/>
      <c r="F1830" s="47"/>
      <c r="I1830" s="9"/>
      <c r="J1830"/>
      <c r="K1830"/>
      <c r="L1830"/>
      <c r="M1830"/>
      <c r="N1830"/>
      <c r="O1830"/>
    </row>
    <row r="1831" spans="1:15" s="313" customFormat="1" x14ac:dyDescent="0.3">
      <c r="A1831" s="82"/>
      <c r="B1831" s="7"/>
      <c r="C1831" s="6"/>
      <c r="D1831" s="6"/>
      <c r="E1831" s="6"/>
      <c r="F1831" s="47"/>
      <c r="I1831" s="9"/>
      <c r="J1831"/>
      <c r="K1831"/>
      <c r="L1831"/>
      <c r="M1831"/>
      <c r="N1831"/>
      <c r="O1831"/>
    </row>
    <row r="1832" spans="1:15" s="313" customFormat="1" x14ac:dyDescent="0.3">
      <c r="A1832" s="82"/>
      <c r="B1832" s="7"/>
      <c r="C1832" s="6"/>
      <c r="D1832" s="6"/>
      <c r="E1832" s="6"/>
      <c r="F1832" s="47"/>
      <c r="I1832" s="9"/>
      <c r="J1832"/>
      <c r="K1832"/>
      <c r="L1832"/>
      <c r="M1832"/>
      <c r="N1832"/>
      <c r="O1832"/>
    </row>
    <row r="1833" spans="1:15" s="313" customFormat="1" x14ac:dyDescent="0.3">
      <c r="A1833" s="82"/>
      <c r="B1833" s="7"/>
      <c r="C1833" s="6"/>
      <c r="D1833" s="6"/>
      <c r="E1833" s="6"/>
      <c r="F1833" s="47"/>
      <c r="I1833" s="9"/>
      <c r="J1833"/>
      <c r="K1833"/>
      <c r="L1833"/>
      <c r="M1833"/>
      <c r="N1833"/>
      <c r="O1833"/>
    </row>
    <row r="1834" spans="1:15" s="313" customFormat="1" x14ac:dyDescent="0.3">
      <c r="A1834" s="82"/>
      <c r="B1834" s="7"/>
      <c r="C1834" s="6"/>
      <c r="D1834" s="6"/>
      <c r="E1834" s="6"/>
      <c r="F1834" s="47"/>
      <c r="I1834" s="9"/>
      <c r="J1834"/>
      <c r="K1834"/>
      <c r="L1834"/>
      <c r="M1834"/>
      <c r="N1834"/>
      <c r="O1834"/>
    </row>
    <row r="1835" spans="1:15" s="313" customFormat="1" x14ac:dyDescent="0.3">
      <c r="A1835" s="82"/>
      <c r="B1835" s="7"/>
      <c r="C1835" s="6"/>
      <c r="D1835" s="6"/>
      <c r="E1835" s="6"/>
      <c r="F1835" s="47"/>
      <c r="I1835" s="9"/>
      <c r="J1835"/>
      <c r="K1835"/>
      <c r="L1835"/>
      <c r="M1835"/>
      <c r="N1835"/>
      <c r="O1835"/>
    </row>
    <row r="1836" spans="1:15" s="313" customFormat="1" x14ac:dyDescent="0.3">
      <c r="A1836" s="82"/>
      <c r="B1836" s="7"/>
      <c r="C1836" s="6"/>
      <c r="D1836" s="6"/>
      <c r="E1836" s="6"/>
      <c r="F1836" s="47"/>
      <c r="I1836" s="9"/>
      <c r="J1836"/>
      <c r="K1836"/>
      <c r="L1836"/>
      <c r="M1836"/>
      <c r="N1836"/>
      <c r="O1836"/>
    </row>
    <row r="1837" spans="1:15" s="313" customFormat="1" x14ac:dyDescent="0.3">
      <c r="A1837" s="82"/>
      <c r="B1837" s="7"/>
      <c r="C1837" s="6"/>
      <c r="D1837" s="6"/>
      <c r="E1837" s="6"/>
      <c r="F1837" s="47"/>
      <c r="I1837" s="9"/>
      <c r="J1837"/>
      <c r="K1837"/>
      <c r="L1837"/>
      <c r="M1837"/>
      <c r="N1837"/>
      <c r="O1837"/>
    </row>
    <row r="1838" spans="1:15" s="313" customFormat="1" x14ac:dyDescent="0.3">
      <c r="A1838" s="82"/>
      <c r="B1838" s="7"/>
      <c r="C1838" s="6"/>
      <c r="D1838" s="6"/>
      <c r="E1838" s="6"/>
      <c r="F1838" s="47"/>
      <c r="I1838" s="9"/>
      <c r="J1838"/>
      <c r="K1838"/>
      <c r="L1838"/>
      <c r="M1838"/>
      <c r="N1838"/>
      <c r="O1838"/>
    </row>
    <row r="1839" spans="1:15" s="313" customFormat="1" x14ac:dyDescent="0.3">
      <c r="A1839" s="82"/>
      <c r="B1839" s="7"/>
      <c r="C1839" s="6"/>
      <c r="D1839" s="6"/>
      <c r="E1839" s="6"/>
      <c r="F1839" s="47"/>
      <c r="I1839" s="9"/>
      <c r="J1839"/>
      <c r="K1839"/>
      <c r="L1839"/>
      <c r="M1839"/>
      <c r="N1839"/>
      <c r="O1839"/>
    </row>
    <row r="1840" spans="1:15" s="313" customFormat="1" x14ac:dyDescent="0.3">
      <c r="A1840" s="82"/>
      <c r="B1840" s="7"/>
      <c r="C1840" s="6"/>
      <c r="D1840" s="6"/>
      <c r="E1840" s="6"/>
      <c r="F1840" s="47"/>
      <c r="I1840" s="9"/>
      <c r="J1840"/>
      <c r="K1840"/>
      <c r="L1840"/>
      <c r="M1840"/>
      <c r="N1840"/>
      <c r="O1840"/>
    </row>
    <row r="1841" spans="1:15" s="313" customFormat="1" x14ac:dyDescent="0.3">
      <c r="A1841" s="82"/>
      <c r="B1841" s="7"/>
      <c r="C1841" s="6"/>
      <c r="D1841" s="6"/>
      <c r="E1841" s="6"/>
      <c r="F1841" s="47"/>
      <c r="I1841" s="9"/>
      <c r="J1841"/>
      <c r="K1841"/>
      <c r="L1841"/>
      <c r="M1841"/>
      <c r="N1841"/>
      <c r="O1841"/>
    </row>
    <row r="1842" spans="1:15" s="313" customFormat="1" x14ac:dyDescent="0.3">
      <c r="A1842" s="82"/>
      <c r="B1842" s="7"/>
      <c r="C1842" s="6"/>
      <c r="D1842" s="6"/>
      <c r="E1842" s="6"/>
      <c r="F1842" s="47"/>
      <c r="I1842" s="9"/>
      <c r="J1842"/>
      <c r="K1842"/>
      <c r="L1842"/>
      <c r="M1842"/>
      <c r="N1842"/>
      <c r="O1842"/>
    </row>
    <row r="1843" spans="1:15" s="313" customFormat="1" x14ac:dyDescent="0.3">
      <c r="A1843" s="82"/>
      <c r="B1843" s="7"/>
      <c r="C1843" s="6"/>
      <c r="D1843" s="6"/>
      <c r="E1843" s="6"/>
      <c r="F1843" s="47"/>
      <c r="I1843" s="9"/>
      <c r="J1843"/>
      <c r="K1843"/>
      <c r="L1843"/>
      <c r="M1843"/>
      <c r="N1843"/>
      <c r="O1843"/>
    </row>
    <row r="1844" spans="1:15" s="313" customFormat="1" x14ac:dyDescent="0.3">
      <c r="A1844" s="82"/>
      <c r="B1844" s="7"/>
      <c r="C1844" s="6"/>
      <c r="D1844" s="6"/>
      <c r="E1844" s="6"/>
      <c r="F1844" s="47"/>
      <c r="I1844" s="9"/>
      <c r="J1844"/>
      <c r="K1844"/>
      <c r="L1844"/>
      <c r="M1844"/>
      <c r="N1844"/>
      <c r="O1844"/>
    </row>
    <row r="1845" spans="1:15" s="313" customFormat="1" x14ac:dyDescent="0.3">
      <c r="A1845" s="82"/>
      <c r="B1845" s="7"/>
      <c r="C1845" s="6"/>
      <c r="D1845" s="6"/>
      <c r="E1845" s="6"/>
      <c r="F1845" s="47"/>
      <c r="I1845" s="9"/>
      <c r="J1845"/>
      <c r="K1845"/>
      <c r="L1845"/>
      <c r="M1845"/>
      <c r="N1845"/>
      <c r="O1845"/>
    </row>
    <row r="1846" spans="1:15" s="313" customFormat="1" x14ac:dyDescent="0.3">
      <c r="A1846" s="82"/>
      <c r="B1846" s="7"/>
      <c r="C1846" s="6"/>
      <c r="D1846" s="6"/>
      <c r="E1846" s="6"/>
      <c r="F1846" s="47"/>
      <c r="I1846" s="9"/>
      <c r="J1846"/>
      <c r="K1846"/>
      <c r="L1846"/>
      <c r="M1846"/>
      <c r="N1846"/>
      <c r="O1846"/>
    </row>
    <row r="1847" spans="1:15" s="313" customFormat="1" x14ac:dyDescent="0.3">
      <c r="A1847" s="82"/>
      <c r="B1847" s="7"/>
      <c r="C1847" s="6"/>
      <c r="D1847" s="6"/>
      <c r="E1847" s="6"/>
      <c r="F1847" s="47"/>
      <c r="I1847" s="9"/>
      <c r="J1847"/>
      <c r="K1847"/>
      <c r="L1847"/>
      <c r="M1847"/>
      <c r="N1847"/>
      <c r="O1847"/>
    </row>
  </sheetData>
  <mergeCells count="347">
    <mergeCell ref="B834:D834"/>
    <mergeCell ref="F834:F837"/>
    <mergeCell ref="B1020:D1020"/>
    <mergeCell ref="F840:F842"/>
    <mergeCell ref="F843:F844"/>
    <mergeCell ref="F971:F972"/>
    <mergeCell ref="A1128:D1128"/>
    <mergeCell ref="F892:F893"/>
    <mergeCell ref="F1136:F1137"/>
    <mergeCell ref="F900:F902"/>
    <mergeCell ref="A1094:D1094"/>
    <mergeCell ref="F1111:F1113"/>
    <mergeCell ref="A1097:D1097"/>
    <mergeCell ref="A1062:D1062"/>
    <mergeCell ref="F1063:F1066"/>
    <mergeCell ref="A1068:D1068"/>
    <mergeCell ref="F1069:F1071"/>
    <mergeCell ref="F1002:F1004"/>
    <mergeCell ref="A1053:D1053"/>
    <mergeCell ref="A1058:D1058"/>
    <mergeCell ref="F1059:F1061"/>
    <mergeCell ref="F1042:F1043"/>
    <mergeCell ref="A1044:B1044"/>
    <mergeCell ref="A1046:D1046"/>
    <mergeCell ref="A1164:F1164"/>
    <mergeCell ref="A1165:A1167"/>
    <mergeCell ref="B1165:B1167"/>
    <mergeCell ref="C1165:C1167"/>
    <mergeCell ref="D1165:D1167"/>
    <mergeCell ref="E1165:E1167"/>
    <mergeCell ref="F1165:F1167"/>
    <mergeCell ref="F1169:F1172"/>
    <mergeCell ref="B1173:E1173"/>
    <mergeCell ref="F1154:F1158"/>
    <mergeCell ref="F1159:F1160"/>
    <mergeCell ref="A1162:D1162"/>
    <mergeCell ref="A978:D978"/>
    <mergeCell ref="A1130:D1130"/>
    <mergeCell ref="A1140:D1140"/>
    <mergeCell ref="A1142:D1142"/>
    <mergeCell ref="F1143:F1145"/>
    <mergeCell ref="F1148:F1150"/>
    <mergeCell ref="A1153:D1153"/>
    <mergeCell ref="F1078:F1079"/>
    <mergeCell ref="F1025:F1028"/>
    <mergeCell ref="F1072:F1073"/>
    <mergeCell ref="F1075:F1076"/>
    <mergeCell ref="A1099:D1099"/>
    <mergeCell ref="F1117:F1119"/>
    <mergeCell ref="A1120:D1120"/>
    <mergeCell ref="F1122:F1126"/>
    <mergeCell ref="A1080:D1080"/>
    <mergeCell ref="A1082:D1082"/>
    <mergeCell ref="F1083:F1086"/>
    <mergeCell ref="A1088:D1088"/>
    <mergeCell ref="F1090:F1091"/>
    <mergeCell ref="F1100:F1103"/>
    <mergeCell ref="A991:D991"/>
    <mergeCell ref="A994:D994"/>
    <mergeCell ref="A996:D996"/>
    <mergeCell ref="F997:F998"/>
    <mergeCell ref="A999:D999"/>
    <mergeCell ref="B1000:D1000"/>
    <mergeCell ref="A969:D969"/>
    <mergeCell ref="A973:D973"/>
    <mergeCell ref="F974:F977"/>
    <mergeCell ref="A983:D983"/>
    <mergeCell ref="A985:D985"/>
    <mergeCell ref="F1035:F1036"/>
    <mergeCell ref="F1038:F1040"/>
    <mergeCell ref="F1011:F1012"/>
    <mergeCell ref="F1047:F1048"/>
    <mergeCell ref="A1049:D1049"/>
    <mergeCell ref="A1041:D1041"/>
    <mergeCell ref="F1029:F1030"/>
    <mergeCell ref="F1032:F1033"/>
    <mergeCell ref="B1007:D1007"/>
    <mergeCell ref="B1025:D1025"/>
    <mergeCell ref="F1014:F1015"/>
    <mergeCell ref="A1022:D1022"/>
    <mergeCell ref="A894:D894"/>
    <mergeCell ref="A896:D896"/>
    <mergeCell ref="A899:D899"/>
    <mergeCell ref="A904:D904"/>
    <mergeCell ref="F791:F795"/>
    <mergeCell ref="F796:F797"/>
    <mergeCell ref="A860:D860"/>
    <mergeCell ref="F861:F863"/>
    <mergeCell ref="F884:F886"/>
    <mergeCell ref="A889:D889"/>
    <mergeCell ref="F879:F880"/>
    <mergeCell ref="A839:D839"/>
    <mergeCell ref="A851:D851"/>
    <mergeCell ref="F852:F855"/>
    <mergeCell ref="F812:F815"/>
    <mergeCell ref="A816:D816"/>
    <mergeCell ref="A825:D825"/>
    <mergeCell ref="A829:D829"/>
    <mergeCell ref="F830:F831"/>
    <mergeCell ref="A833:D833"/>
    <mergeCell ref="F876:F877"/>
    <mergeCell ref="A800:D800"/>
    <mergeCell ref="A803:D803"/>
    <mergeCell ref="A807:D807"/>
    <mergeCell ref="A761:D761"/>
    <mergeCell ref="F759:F760"/>
    <mergeCell ref="A739:D739"/>
    <mergeCell ref="F740:F741"/>
    <mergeCell ref="A743:D743"/>
    <mergeCell ref="A809:D809"/>
    <mergeCell ref="A781:D781"/>
    <mergeCell ref="B782:D782"/>
    <mergeCell ref="F783:F785"/>
    <mergeCell ref="A787:D787"/>
    <mergeCell ref="F788:F789"/>
    <mergeCell ref="A790:D790"/>
    <mergeCell ref="A766:D766"/>
    <mergeCell ref="A770:D770"/>
    <mergeCell ref="F771:F774"/>
    <mergeCell ref="A775:D775"/>
    <mergeCell ref="F776:F778"/>
    <mergeCell ref="A779:D779"/>
    <mergeCell ref="A722:D722"/>
    <mergeCell ref="F723:F727"/>
    <mergeCell ref="A729:D729"/>
    <mergeCell ref="F730:F732"/>
    <mergeCell ref="A733:D733"/>
    <mergeCell ref="F734:F735"/>
    <mergeCell ref="A693:D693"/>
    <mergeCell ref="A695:D695"/>
    <mergeCell ref="A719:D719"/>
    <mergeCell ref="F720:F721"/>
    <mergeCell ref="A690:D690"/>
    <mergeCell ref="F691:F692"/>
    <mergeCell ref="F717:F718"/>
    <mergeCell ref="F696:F716"/>
    <mergeCell ref="D680:D682"/>
    <mergeCell ref="E680:E682"/>
    <mergeCell ref="F680:F682"/>
    <mergeCell ref="A684:D684"/>
    <mergeCell ref="F685:F686"/>
    <mergeCell ref="A687:D687"/>
    <mergeCell ref="B672:D672"/>
    <mergeCell ref="F672:F677"/>
    <mergeCell ref="B635:D635"/>
    <mergeCell ref="F635:F647"/>
    <mergeCell ref="F596:F598"/>
    <mergeCell ref="B648:D648"/>
    <mergeCell ref="B656:D656"/>
    <mergeCell ref="F656:F666"/>
    <mergeCell ref="B613:D613"/>
    <mergeCell ref="F613:F622"/>
    <mergeCell ref="B623:D623"/>
    <mergeCell ref="F623:F634"/>
    <mergeCell ref="B580:D580"/>
    <mergeCell ref="F580:F584"/>
    <mergeCell ref="B585:D585"/>
    <mergeCell ref="F585:F595"/>
    <mergeCell ref="B599:D599"/>
    <mergeCell ref="F599:F612"/>
    <mergeCell ref="B555:D555"/>
    <mergeCell ref="F555:F566"/>
    <mergeCell ref="B567:D567"/>
    <mergeCell ref="F567:F571"/>
    <mergeCell ref="B572:D572"/>
    <mergeCell ref="F572:F579"/>
    <mergeCell ref="B544:D544"/>
    <mergeCell ref="B545:D545"/>
    <mergeCell ref="B548:D548"/>
    <mergeCell ref="F548:F554"/>
    <mergeCell ref="B517:D517"/>
    <mergeCell ref="F517:F521"/>
    <mergeCell ref="B531:D531"/>
    <mergeCell ref="F531:F536"/>
    <mergeCell ref="B537:D537"/>
    <mergeCell ref="F537:F543"/>
    <mergeCell ref="B522:D522"/>
    <mergeCell ref="B503:D503"/>
    <mergeCell ref="B504:D504"/>
    <mergeCell ref="F504:F511"/>
    <mergeCell ref="B512:D512"/>
    <mergeCell ref="F512:F516"/>
    <mergeCell ref="B475:D475"/>
    <mergeCell ref="F475:F489"/>
    <mergeCell ref="B490:D490"/>
    <mergeCell ref="F490:F500"/>
    <mergeCell ref="B501:D501"/>
    <mergeCell ref="B502:D502"/>
    <mergeCell ref="F445:F451"/>
    <mergeCell ref="B452:D452"/>
    <mergeCell ref="F452:F456"/>
    <mergeCell ref="B457:D457"/>
    <mergeCell ref="F457:F464"/>
    <mergeCell ref="B465:D465"/>
    <mergeCell ref="F465:F474"/>
    <mergeCell ref="B384:D384"/>
    <mergeCell ref="F385:F395"/>
    <mergeCell ref="B404:D404"/>
    <mergeCell ref="B434:D434"/>
    <mergeCell ref="B435:D435"/>
    <mergeCell ref="F435:F440"/>
    <mergeCell ref="B356:D356"/>
    <mergeCell ref="F356:F366"/>
    <mergeCell ref="B367:D367"/>
    <mergeCell ref="F368:F375"/>
    <mergeCell ref="B381:D381"/>
    <mergeCell ref="F381:F383"/>
    <mergeCell ref="F406:F433"/>
    <mergeCell ref="B396:D396"/>
    <mergeCell ref="F396:F403"/>
    <mergeCell ref="B317:D317"/>
    <mergeCell ref="F317:F327"/>
    <mergeCell ref="B328:D328"/>
    <mergeCell ref="F328:F338"/>
    <mergeCell ref="B339:D339"/>
    <mergeCell ref="F339:F355"/>
    <mergeCell ref="B292:D292"/>
    <mergeCell ref="B295:D295"/>
    <mergeCell ref="F295:F301"/>
    <mergeCell ref="B302:D302"/>
    <mergeCell ref="F302:F309"/>
    <mergeCell ref="B310:D310"/>
    <mergeCell ref="F310:F316"/>
    <mergeCell ref="A286:F286"/>
    <mergeCell ref="F276:F278"/>
    <mergeCell ref="F280:F284"/>
    <mergeCell ref="A287:F287"/>
    <mergeCell ref="A288:A290"/>
    <mergeCell ref="B288:B290"/>
    <mergeCell ref="C288:C290"/>
    <mergeCell ref="D288:D290"/>
    <mergeCell ref="E288:E290"/>
    <mergeCell ref="F288:F290"/>
    <mergeCell ref="B268:D268"/>
    <mergeCell ref="F268:F271"/>
    <mergeCell ref="F272:F274"/>
    <mergeCell ref="A275:F275"/>
    <mergeCell ref="A276:A278"/>
    <mergeCell ref="B276:B278"/>
    <mergeCell ref="C276:C278"/>
    <mergeCell ref="D276:D278"/>
    <mergeCell ref="E276:E278"/>
    <mergeCell ref="B259:D259"/>
    <mergeCell ref="F260:F263"/>
    <mergeCell ref="B264:D264"/>
    <mergeCell ref="F264:F267"/>
    <mergeCell ref="B166:D166"/>
    <mergeCell ref="F166:F186"/>
    <mergeCell ref="B187:D187"/>
    <mergeCell ref="F187:F243"/>
    <mergeCell ref="B205:D205"/>
    <mergeCell ref="B244:D244"/>
    <mergeCell ref="F244:F248"/>
    <mergeCell ref="F250:F252"/>
    <mergeCell ref="B146:D146"/>
    <mergeCell ref="B75:D75"/>
    <mergeCell ref="F75:F83"/>
    <mergeCell ref="B84:D84"/>
    <mergeCell ref="F84:F89"/>
    <mergeCell ref="B90:D90"/>
    <mergeCell ref="B91:D91"/>
    <mergeCell ref="F116:F145"/>
    <mergeCell ref="F146:F165"/>
    <mergeCell ref="A937:D937"/>
    <mergeCell ref="A940:D940"/>
    <mergeCell ref="F923:F924"/>
    <mergeCell ref="B7:E7"/>
    <mergeCell ref="F12:F14"/>
    <mergeCell ref="A9:F9"/>
    <mergeCell ref="A10:F11"/>
    <mergeCell ref="A12:A14"/>
    <mergeCell ref="B12:B14"/>
    <mergeCell ref="C12:C14"/>
    <mergeCell ref="D12:D14"/>
    <mergeCell ref="E12:E14"/>
    <mergeCell ref="F36:F38"/>
    <mergeCell ref="B24:D24"/>
    <mergeCell ref="A35:F35"/>
    <mergeCell ref="A36:A38"/>
    <mergeCell ref="B36:B38"/>
    <mergeCell ref="C36:C38"/>
    <mergeCell ref="D36:D38"/>
    <mergeCell ref="E36:E38"/>
    <mergeCell ref="B53:D53"/>
    <mergeCell ref="F53:F56"/>
    <mergeCell ref="B57:D57"/>
    <mergeCell ref="F57:F62"/>
    <mergeCell ref="F979:F980"/>
    <mergeCell ref="F981:F982"/>
    <mergeCell ref="F951:F952"/>
    <mergeCell ref="F763:F765"/>
    <mergeCell ref="F954:F955"/>
    <mergeCell ref="A679:F679"/>
    <mergeCell ref="A680:A682"/>
    <mergeCell ref="B680:B682"/>
    <mergeCell ref="C680:C682"/>
    <mergeCell ref="A942:D942"/>
    <mergeCell ref="A948:D948"/>
    <mergeCell ref="A950:D950"/>
    <mergeCell ref="A931:D931"/>
    <mergeCell ref="F932:F933"/>
    <mergeCell ref="A934:D934"/>
    <mergeCell ref="F935:F936"/>
    <mergeCell ref="F965:F967"/>
    <mergeCell ref="A953:D953"/>
    <mergeCell ref="A956:D956"/>
    <mergeCell ref="A962:D962"/>
    <mergeCell ref="F963:F964"/>
    <mergeCell ref="A946:D946"/>
    <mergeCell ref="A919:D919"/>
    <mergeCell ref="A922:D922"/>
    <mergeCell ref="F928:F929"/>
    <mergeCell ref="F957:F958"/>
    <mergeCell ref="F959:F960"/>
    <mergeCell ref="F667:F671"/>
    <mergeCell ref="F736:F738"/>
    <mergeCell ref="F688:F689"/>
    <mergeCell ref="F745:F746"/>
    <mergeCell ref="F748:F749"/>
    <mergeCell ref="F750:F752"/>
    <mergeCell ref="F754:F757"/>
    <mergeCell ref="F912:F914"/>
    <mergeCell ref="F916:F918"/>
    <mergeCell ref="D1:F1"/>
    <mergeCell ref="D2:F2"/>
    <mergeCell ref="D3:F3"/>
    <mergeCell ref="D4:F4"/>
    <mergeCell ref="D5:F5"/>
    <mergeCell ref="F905:F906"/>
    <mergeCell ref="F907:F908"/>
    <mergeCell ref="F522:F530"/>
    <mergeCell ref="F925:F926"/>
    <mergeCell ref="A909:D909"/>
    <mergeCell ref="A911:D911"/>
    <mergeCell ref="A915:D915"/>
    <mergeCell ref="F63:F67"/>
    <mergeCell ref="B68:D68"/>
    <mergeCell ref="F68:F74"/>
    <mergeCell ref="B40:D40"/>
    <mergeCell ref="B41:D41"/>
    <mergeCell ref="B42:D42"/>
    <mergeCell ref="F42:F46"/>
    <mergeCell ref="B47:D47"/>
    <mergeCell ref="F47:F52"/>
    <mergeCell ref="B92:D92"/>
    <mergeCell ref="F92:F115"/>
    <mergeCell ref="B116:D1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landscape" r:id="rId1"/>
  <rowBreaks count="2" manualBreakCount="2">
    <brk id="34" max="5" man="1"/>
    <brk id="2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Титульный лист</vt:lpstr>
      <vt:lpstr>Оглавление</vt:lpstr>
      <vt:lpstr>01.01.2022</vt:lpstr>
      <vt:lpstr>'01.01.2022'!Область_печати</vt:lpstr>
      <vt:lpstr>Оглавление!Область_печати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евроеть</dc:creator>
  <cp:lastModifiedBy>Астафьева Марина Николаевна</cp:lastModifiedBy>
  <cp:lastPrinted>2021-12-14T07:34:33Z</cp:lastPrinted>
  <dcterms:created xsi:type="dcterms:W3CDTF">2010-02-24T03:12:31Z</dcterms:created>
  <dcterms:modified xsi:type="dcterms:W3CDTF">2021-12-14T08:47:07Z</dcterms:modified>
</cp:coreProperties>
</file>