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325" windowWidth="24015" windowHeight="7815" tabRatio="809" activeTab="2"/>
  </bookViews>
  <sheets>
    <sheet name="Титульный лист" sheetId="23" r:id="rId1"/>
    <sheet name="Оглавление" sheetId="31" r:id="rId2"/>
    <sheet name="01.01.2021" sheetId="117" r:id="rId3"/>
  </sheets>
  <definedNames>
    <definedName name="_xlnm._FilterDatabase" localSheetId="2" hidden="1">'01.01.2021'!$G$1:$G$1870</definedName>
    <definedName name="_xlnm.Print_Area" localSheetId="2">'01.01.2021'!$A$1:$G$1191</definedName>
    <definedName name="_xlnm.Print_Area" localSheetId="1">Оглавление!$A$1:$H$31</definedName>
  </definedNames>
  <calcPr calcId="145621"/>
</workbook>
</file>

<file path=xl/calcChain.xml><?xml version="1.0" encoding="utf-8"?>
<calcChain xmlns="http://schemas.openxmlformats.org/spreadsheetml/2006/main">
  <c r="A20" i="117" l="1"/>
  <c r="F555" i="117" l="1"/>
  <c r="E555" i="117"/>
  <c r="E206" i="117" l="1"/>
  <c r="F890" i="117" l="1"/>
  <c r="E890" i="117"/>
  <c r="F726" i="117" l="1"/>
  <c r="E726" i="117"/>
  <c r="F779" i="117" l="1"/>
  <c r="E779" i="117"/>
  <c r="F371" i="117"/>
  <c r="E371" i="117"/>
  <c r="F259" i="117"/>
  <c r="E259" i="117"/>
  <c r="F82" i="117"/>
  <c r="E82" i="117"/>
  <c r="F679" i="117"/>
  <c r="E679" i="117"/>
  <c r="F264" i="117"/>
  <c r="E264" i="117"/>
  <c r="F687" i="117"/>
  <c r="E687" i="117"/>
  <c r="F248" i="117"/>
  <c r="E248" i="117"/>
  <c r="F692" i="117"/>
  <c r="F698" i="117"/>
  <c r="E692" i="117"/>
  <c r="E698" i="117"/>
  <c r="F206" i="117"/>
  <c r="E144" i="117"/>
  <c r="F90" i="117"/>
  <c r="E90" i="117"/>
  <c r="E722" i="117" l="1"/>
  <c r="A724" i="117"/>
  <c r="A725" i="117" s="1"/>
  <c r="F722" i="117"/>
  <c r="A700" i="117" l="1"/>
  <c r="A701" i="117" s="1"/>
  <c r="A702" i="117" s="1"/>
  <c r="A703" i="117" s="1"/>
  <c r="A704" i="117" s="1"/>
  <c r="A705" i="117" s="1"/>
  <c r="A706" i="117" s="1"/>
  <c r="A643" i="117" l="1"/>
  <c r="A644" i="117" s="1"/>
  <c r="A645" i="117" s="1"/>
  <c r="A646" i="117" s="1"/>
  <c r="A647" i="117" s="1"/>
  <c r="A648" i="117" s="1"/>
  <c r="A649" i="117" s="1"/>
  <c r="A650" i="117" s="1"/>
  <c r="F869" i="117" l="1"/>
  <c r="E869" i="117"/>
  <c r="F1126" i="117" l="1"/>
  <c r="E1126" i="117"/>
  <c r="F15" i="117" l="1"/>
  <c r="E15" i="117"/>
  <c r="F471" i="117"/>
  <c r="E471" i="117"/>
  <c r="A473" i="117"/>
  <c r="A474" i="117" s="1"/>
  <c r="A475" i="117" s="1"/>
  <c r="A476" i="117" s="1"/>
  <c r="A477" i="117" s="1"/>
  <c r="E570" i="117" l="1"/>
  <c r="F115" i="117" l="1"/>
  <c r="E115" i="117"/>
  <c r="A840" i="117" l="1"/>
  <c r="F419" i="117" l="1"/>
  <c r="E419" i="117"/>
  <c r="A421" i="117"/>
  <c r="A422" i="117" s="1"/>
  <c r="A423" i="117" s="1"/>
  <c r="A424" i="117" s="1"/>
  <c r="A425" i="117" s="1"/>
  <c r="A426" i="117" s="1"/>
  <c r="A427" i="117" s="1"/>
  <c r="A428" i="117" s="1"/>
  <c r="A429" i="117" s="1"/>
  <c r="A430" i="117" s="1"/>
  <c r="A431" i="117" s="1"/>
  <c r="A432" i="117" s="1"/>
  <c r="A433" i="117" s="1"/>
  <c r="A434" i="117" s="1"/>
  <c r="A435" i="117" s="1"/>
  <c r="A436" i="117" s="1"/>
  <c r="A437" i="117" s="1"/>
  <c r="A438" i="117" s="1"/>
  <c r="A439" i="117" s="1"/>
  <c r="A440" i="117" s="1"/>
  <c r="A441" i="117" s="1"/>
  <c r="A442" i="117" s="1"/>
  <c r="A443" i="117" s="1"/>
  <c r="A444" i="117" s="1"/>
  <c r="A445" i="117" s="1"/>
  <c r="A446" i="117" s="1"/>
  <c r="A447" i="117" s="1"/>
  <c r="A448" i="117" s="1"/>
  <c r="A449" i="117" s="1"/>
  <c r="A450" i="117" s="1"/>
  <c r="A451" i="117" s="1"/>
  <c r="A452" i="117" s="1"/>
  <c r="A453" i="117" s="1"/>
  <c r="A454" i="117" s="1"/>
  <c r="A455" i="117" s="1"/>
  <c r="F185" i="117" l="1"/>
  <c r="E185" i="117"/>
  <c r="F163" i="117"/>
  <c r="F144" i="117"/>
  <c r="F89" i="117" l="1"/>
  <c r="F88" i="117" s="1"/>
  <c r="F1075" i="117" l="1"/>
  <c r="E1075" i="117"/>
  <c r="F838" i="117"/>
  <c r="E838" i="117"/>
  <c r="F1070" i="117" l="1"/>
  <c r="E1070" i="117"/>
  <c r="F401" i="117" l="1"/>
  <c r="E401" i="117"/>
  <c r="F396" i="117" l="1"/>
  <c r="E396" i="117"/>
  <c r="A274" i="117" l="1"/>
  <c r="A275" i="117" s="1"/>
  <c r="A276" i="117" s="1"/>
  <c r="A277" i="117" s="1"/>
  <c r="A278" i="117" s="1"/>
  <c r="A279" i="117" s="1"/>
  <c r="F925" i="117" l="1"/>
  <c r="E925" i="117"/>
  <c r="F804" i="117" l="1"/>
  <c r="E804" i="117"/>
  <c r="A806" i="117"/>
  <c r="A807" i="117" s="1"/>
  <c r="F986" i="117" l="1"/>
  <c r="E986" i="117"/>
  <c r="F457" i="117" l="1"/>
  <c r="E457" i="117"/>
  <c r="F289" i="117" l="1"/>
  <c r="E289" i="117"/>
  <c r="F1050" i="117" l="1"/>
  <c r="E1050" i="117"/>
  <c r="E1109" i="117" l="1"/>
  <c r="F1109" i="117"/>
  <c r="F607" i="117" l="1"/>
  <c r="E607" i="117"/>
  <c r="F602" i="117"/>
  <c r="E602" i="117"/>
  <c r="F549" i="117"/>
  <c r="E549" i="117"/>
  <c r="F760" i="117"/>
  <c r="E760" i="117"/>
  <c r="F772" i="117" l="1"/>
  <c r="E772" i="117"/>
  <c r="A774" i="117"/>
  <c r="F931" i="117" l="1"/>
  <c r="E931" i="117"/>
  <c r="E360" i="117" l="1"/>
  <c r="F360" i="117"/>
  <c r="F343" i="117" l="1"/>
  <c r="E343" i="117"/>
  <c r="F318" i="117" l="1"/>
  <c r="E318" i="117"/>
  <c r="F308" i="117" l="1"/>
  <c r="E308" i="117"/>
  <c r="F335" i="117" l="1"/>
  <c r="E335" i="117"/>
  <c r="F631" i="117"/>
  <c r="E631" i="117"/>
  <c r="F486" i="117"/>
  <c r="E486" i="117"/>
  <c r="F60" i="117"/>
  <c r="E60" i="117"/>
  <c r="F799" i="117" l="1"/>
  <c r="E799" i="117"/>
  <c r="F1091" i="117" l="1"/>
  <c r="E1091" i="117"/>
  <c r="F1174" i="117"/>
  <c r="E1174" i="117"/>
  <c r="A1176" i="117"/>
  <c r="F1029" i="117" l="1"/>
  <c r="E1029" i="117"/>
  <c r="F663" i="117"/>
  <c r="E663" i="117"/>
  <c r="F651" i="117"/>
  <c r="E651" i="117"/>
  <c r="F617" i="117"/>
  <c r="E617" i="117"/>
  <c r="F496" i="117"/>
  <c r="E496" i="117"/>
  <c r="F1145" i="117" l="1"/>
  <c r="E1145" i="117"/>
  <c r="F570" i="117" l="1"/>
  <c r="F881" i="117" l="1"/>
  <c r="E881" i="117"/>
  <c r="F464" i="117" l="1"/>
  <c r="E464" i="117"/>
  <c r="F1117" i="117" l="1"/>
  <c r="E1117" i="117"/>
  <c r="F1087" i="117" l="1"/>
  <c r="E1087" i="117"/>
  <c r="F1072" i="117" l="1"/>
  <c r="E1072" i="117"/>
  <c r="F1025" i="117" l="1"/>
  <c r="E1025" i="117"/>
  <c r="F1003" i="117" l="1"/>
  <c r="E1003" i="117"/>
  <c r="F1007" i="117" l="1"/>
  <c r="E1007" i="117"/>
  <c r="F997" i="117" l="1"/>
  <c r="E997" i="117"/>
  <c r="F992" i="117" l="1"/>
  <c r="E992" i="117"/>
  <c r="F971" i="117" l="1"/>
  <c r="E971" i="117"/>
  <c r="F922" i="117" l="1"/>
  <c r="E922" i="117"/>
  <c r="F847" i="117" l="1"/>
  <c r="E847" i="117"/>
  <c r="F1161" i="117" l="1"/>
  <c r="E1161" i="117"/>
  <c r="F1163" i="117" l="1"/>
  <c r="E1163" i="117"/>
  <c r="F1097" i="117" l="1"/>
  <c r="E1097" i="117"/>
  <c r="F750" i="117" l="1"/>
  <c r="E750" i="117"/>
  <c r="F813" i="117" l="1"/>
  <c r="E813" i="117"/>
  <c r="F1123" i="117" l="1"/>
  <c r="E1123" i="117"/>
  <c r="E1152" i="117"/>
  <c r="F1180" i="117" l="1"/>
  <c r="E1180" i="117"/>
  <c r="F1152" i="117"/>
  <c r="F1111" i="117" l="1"/>
  <c r="E1111" i="117"/>
  <c r="F1081" i="117"/>
  <c r="E1081" i="117"/>
  <c r="F1067" i="117"/>
  <c r="E1067" i="117"/>
  <c r="F1037" i="117"/>
  <c r="F1028" i="117" s="1"/>
  <c r="E1037" i="117"/>
  <c r="E1028" i="117" s="1"/>
  <c r="F1023" i="117"/>
  <c r="E1023" i="117"/>
  <c r="F1020" i="117"/>
  <c r="E1020" i="117"/>
  <c r="F1014" i="117"/>
  <c r="E1014" i="117"/>
  <c r="F1012" i="117"/>
  <c r="E1012" i="117"/>
  <c r="F990" i="117"/>
  <c r="E990" i="117"/>
  <c r="F984" i="117"/>
  <c r="E984" i="117"/>
  <c r="F980" i="117"/>
  <c r="E980" i="117"/>
  <c r="F978" i="117"/>
  <c r="E978" i="117"/>
  <c r="F975" i="117"/>
  <c r="E975" i="117"/>
  <c r="F961" i="117"/>
  <c r="E961" i="117"/>
  <c r="F947" i="117"/>
  <c r="E947" i="117"/>
  <c r="F943" i="117"/>
  <c r="E943" i="117"/>
  <c r="F939" i="117"/>
  <c r="E939" i="117"/>
  <c r="F937" i="117"/>
  <c r="E937" i="117"/>
  <c r="F920" i="117"/>
  <c r="E920" i="117"/>
  <c r="F916" i="117"/>
  <c r="E916" i="117"/>
  <c r="F865" i="117"/>
  <c r="E865" i="117"/>
  <c r="F861" i="117"/>
  <c r="E861" i="117"/>
  <c r="F852" i="117"/>
  <c r="E852" i="117"/>
  <c r="F845" i="117"/>
  <c r="E845" i="117"/>
  <c r="F841" i="117"/>
  <c r="E841" i="117"/>
  <c r="F828" i="117"/>
  <c r="E828" i="117"/>
  <c r="F825" i="117"/>
  <c r="E825" i="117"/>
  <c r="F817" i="117"/>
  <c r="E817" i="117"/>
  <c r="F808" i="117"/>
  <c r="E808" i="117"/>
  <c r="F775" i="117"/>
  <c r="E775" i="117"/>
  <c r="F766" i="117"/>
  <c r="E766" i="117"/>
  <c r="F753" i="117"/>
  <c r="E753" i="117"/>
  <c r="F719" i="117"/>
  <c r="E719" i="117"/>
  <c r="F716" i="117"/>
  <c r="E716" i="117"/>
  <c r="F712" i="117"/>
  <c r="E712" i="117"/>
  <c r="F73" i="117"/>
  <c r="E73" i="117"/>
  <c r="F66" i="117"/>
  <c r="E66" i="117"/>
  <c r="F47" i="117"/>
  <c r="E47" i="117"/>
  <c r="F43" i="117"/>
  <c r="E43" i="117"/>
  <c r="F37" i="117"/>
  <c r="E37" i="117"/>
  <c r="F33" i="117"/>
  <c r="E33" i="117"/>
  <c r="E32" i="117" l="1"/>
  <c r="E31" i="117" s="1"/>
  <c r="A849" i="117" l="1"/>
  <c r="F594" i="117" l="1"/>
  <c r="E594" i="117"/>
  <c r="F589" i="117"/>
  <c r="E589" i="117"/>
  <c r="F579" i="117"/>
  <c r="E579" i="117"/>
  <c r="F564" i="117"/>
  <c r="E564" i="117"/>
  <c r="F544" i="117"/>
  <c r="E544" i="117"/>
  <c r="E539" i="117"/>
  <c r="F531" i="117"/>
  <c r="E531" i="117"/>
  <c r="F524" i="117"/>
  <c r="E524" i="117"/>
  <c r="F522" i="117"/>
  <c r="E522" i="117"/>
  <c r="F511" i="117"/>
  <c r="E511" i="117"/>
  <c r="F478" i="117"/>
  <c r="E478" i="117"/>
  <c r="F417" i="117"/>
  <c r="E417" i="117"/>
  <c r="F394" i="117"/>
  <c r="E394" i="117"/>
  <c r="F300" i="117"/>
  <c r="F288" i="117" s="1"/>
  <c r="F286" i="117" s="1"/>
  <c r="E300" i="117"/>
  <c r="E288" i="117" s="1"/>
  <c r="E286" i="117" s="1"/>
  <c r="F641" i="117"/>
  <c r="E641" i="117"/>
  <c r="E163" i="117"/>
  <c r="E89" i="117" s="1"/>
  <c r="E88" i="117" s="1"/>
  <c r="E456" i="117" l="1"/>
  <c r="F456" i="117"/>
  <c r="E563" i="117"/>
  <c r="E562" i="117" s="1"/>
  <c r="F32" i="117"/>
  <c r="F31" i="117" s="1"/>
  <c r="F563" i="117"/>
  <c r="F562" i="117" s="1"/>
  <c r="E521" i="117"/>
  <c r="A1147" i="117" l="1"/>
  <c r="A1148" i="117" s="1"/>
  <c r="A1149" i="117" s="1"/>
  <c r="A1150" i="117" s="1"/>
  <c r="A1151" i="117" s="1"/>
  <c r="A988" i="117" l="1"/>
  <c r="A989" i="117" s="1"/>
  <c r="F877" i="117" l="1"/>
  <c r="F871" i="117" s="1"/>
  <c r="E877" i="117"/>
  <c r="E871" i="117" s="1"/>
  <c r="A801" i="117" l="1"/>
  <c r="A802" i="117" s="1"/>
  <c r="A803" i="117" s="1"/>
  <c r="A498" i="117" l="1"/>
  <c r="A499" i="117" s="1"/>
  <c r="A500" i="117" s="1"/>
  <c r="A501" i="117" s="1"/>
  <c r="A502" i="117" s="1"/>
  <c r="A503" i="117" s="1"/>
  <c r="A504" i="117" s="1"/>
  <c r="A505" i="117" s="1"/>
  <c r="A507" i="117" s="1"/>
  <c r="A508" i="117" s="1"/>
  <c r="A509" i="117" s="1"/>
  <c r="A510" i="117" s="1"/>
  <c r="A604" i="117" l="1"/>
  <c r="A605" i="117" s="1"/>
  <c r="A606" i="117" s="1"/>
  <c r="A557" i="117"/>
  <c r="A558" i="117" s="1"/>
  <c r="A559" i="117" s="1"/>
  <c r="A560" i="117" s="1"/>
  <c r="A561" i="117" s="1"/>
  <c r="A977" i="117" l="1"/>
  <c r="A21" i="117" l="1"/>
  <c r="A22" i="117" s="1"/>
  <c r="A23" i="117" s="1"/>
  <c r="A24" i="117" s="1"/>
  <c r="A25" i="117" s="1"/>
  <c r="A398" i="117" l="1"/>
  <c r="A399" i="117" s="1"/>
  <c r="A400" i="117" s="1"/>
  <c r="A1188" i="117" l="1"/>
  <c r="A1189" i="117" s="1"/>
  <c r="A1190" i="117" s="1"/>
  <c r="A515" i="117" l="1"/>
  <c r="A516" i="117" s="1"/>
  <c r="A517" i="117" s="1"/>
  <c r="A518" i="117" s="1"/>
  <c r="A519" i="117" s="1"/>
  <c r="A520" i="117" s="1"/>
  <c r="A490" i="117"/>
  <c r="A491" i="117" s="1"/>
  <c r="A492" i="117" s="1"/>
  <c r="A482" i="117"/>
  <c r="A483" i="117" s="1"/>
  <c r="A484" i="117" s="1"/>
  <c r="A485" i="117" s="1"/>
  <c r="A468" i="117"/>
  <c r="A469" i="117" s="1"/>
  <c r="A470" i="117" s="1"/>
  <c r="A187" i="117"/>
  <c r="A188" i="117" s="1"/>
  <c r="A189" i="117" s="1"/>
  <c r="A190" i="117" s="1"/>
  <c r="A191" i="117" s="1"/>
  <c r="A192" i="117" s="1"/>
  <c r="A193" i="117" s="1"/>
  <c r="A194" i="117" s="1"/>
  <c r="A195" i="117" s="1"/>
  <c r="A196" i="117" s="1"/>
  <c r="A197" i="117" s="1"/>
  <c r="A198" i="117" s="1"/>
  <c r="A199" i="117" s="1"/>
  <c r="A200" i="117" s="1"/>
  <c r="A201" i="117" s="1"/>
  <c r="A202" i="117" s="1"/>
  <c r="A203" i="117" s="1"/>
  <c r="A204" i="117" s="1"/>
  <c r="A205" i="117" s="1"/>
  <c r="A208" i="117" s="1"/>
  <c r="A209" i="117" s="1"/>
  <c r="A210" i="117" s="1"/>
  <c r="A211" i="117" s="1"/>
  <c r="A212" i="117" s="1"/>
  <c r="A213" i="117" s="1"/>
  <c r="A214" i="117" s="1"/>
  <c r="A215" i="117" s="1"/>
  <c r="A216" i="117" s="1"/>
  <c r="A217" i="117" s="1"/>
  <c r="A218" i="117" s="1"/>
  <c r="A219" i="117" s="1"/>
  <c r="A220" i="117" s="1"/>
  <c r="A221" i="117" s="1"/>
  <c r="A222" i="117" s="1"/>
  <c r="A223" i="117" s="1"/>
  <c r="A224" i="117" s="1"/>
  <c r="A225" i="117" s="1"/>
  <c r="A226" i="117" s="1"/>
  <c r="A227" i="117" s="1"/>
  <c r="A228" i="117" s="1"/>
  <c r="A229" i="117" s="1"/>
  <c r="A230" i="117" s="1"/>
  <c r="A231" i="117" s="1"/>
  <c r="A232" i="117" s="1"/>
  <c r="A233" i="117" s="1"/>
  <c r="A234" i="117" s="1"/>
  <c r="A235" i="117" s="1"/>
  <c r="A236" i="117" s="1"/>
  <c r="A237" i="117" s="1"/>
  <c r="A238" i="117" s="1"/>
  <c r="A239" i="117" s="1"/>
  <c r="A240" i="117" s="1"/>
  <c r="A241" i="117" s="1"/>
  <c r="A242" i="117" s="1"/>
  <c r="A243" i="117" s="1"/>
  <c r="A244" i="117" s="1"/>
  <c r="A245" i="117" s="1"/>
  <c r="A246" i="117" s="1"/>
  <c r="A247" i="117" s="1"/>
  <c r="A165" i="117"/>
  <c r="A166" i="117" s="1"/>
  <c r="A167" i="117" s="1"/>
  <c r="A168" i="117" s="1"/>
  <c r="A169" i="117" s="1"/>
  <c r="A170" i="117" s="1"/>
  <c r="A171" i="117" s="1"/>
  <c r="A172" i="117" s="1"/>
  <c r="A173" i="117" s="1"/>
  <c r="A174" i="117" s="1"/>
  <c r="A175" i="117" s="1"/>
  <c r="A176" i="117" s="1"/>
  <c r="A177" i="117" s="1"/>
  <c r="A178" i="117" s="1"/>
  <c r="A179" i="117" s="1"/>
  <c r="A180" i="117" s="1"/>
  <c r="A181" i="117" s="1"/>
  <c r="A182" i="117" s="1"/>
  <c r="A183" i="117" s="1"/>
  <c r="A184" i="117" s="1"/>
  <c r="A146" i="117"/>
  <c r="A147" i="117" s="1"/>
  <c r="A148" i="117" s="1"/>
  <c r="A149" i="117" s="1"/>
  <c r="A150" i="117" s="1"/>
  <c r="A151" i="117" s="1"/>
  <c r="A152" i="117" s="1"/>
  <c r="A153" i="117" s="1"/>
  <c r="A154" i="117" s="1"/>
  <c r="A155" i="117" s="1"/>
  <c r="A156" i="117" s="1"/>
  <c r="A157" i="117" s="1"/>
  <c r="A158" i="117" s="1"/>
  <c r="A159" i="117" s="1"/>
  <c r="A160" i="117" s="1"/>
  <c r="A161" i="117" s="1"/>
  <c r="A162" i="117" s="1"/>
  <c r="A117" i="117"/>
  <c r="A118" i="117" s="1"/>
  <c r="A119" i="117" s="1"/>
  <c r="A120" i="117" s="1"/>
  <c r="A121" i="117" s="1"/>
  <c r="A122" i="117" s="1"/>
  <c r="A123" i="117" s="1"/>
  <c r="A124" i="117" s="1"/>
  <c r="A125" i="117" s="1"/>
  <c r="A126" i="117" s="1"/>
  <c r="A127" i="117" s="1"/>
  <c r="A128" i="117" s="1"/>
  <c r="A129" i="117" s="1"/>
  <c r="A130" i="117" s="1"/>
  <c r="A131" i="117" s="1"/>
  <c r="A132" i="117" s="1"/>
  <c r="A133" i="117" s="1"/>
  <c r="A134" i="117" s="1"/>
  <c r="A135" i="117" s="1"/>
  <c r="A136" i="117" s="1"/>
  <c r="A137" i="117" s="1"/>
  <c r="A138" i="117" s="1"/>
  <c r="A139" i="117" s="1"/>
  <c r="A140" i="117" s="1"/>
  <c r="A141" i="117" s="1"/>
  <c r="A142" i="117" s="1"/>
  <c r="A143" i="117" s="1"/>
  <c r="A92" i="117"/>
  <c r="A93" i="117" s="1"/>
  <c r="A94" i="117" s="1"/>
  <c r="A95" i="117" s="1"/>
  <c r="A96" i="117" s="1"/>
  <c r="A97" i="117" s="1"/>
  <c r="A98" i="117" s="1"/>
  <c r="A99" i="117" s="1"/>
  <c r="A100" i="117" s="1"/>
  <c r="A101" i="117" s="1"/>
  <c r="A102" i="117" s="1"/>
  <c r="A103" i="117" s="1"/>
  <c r="A104" i="117" s="1"/>
  <c r="A105" i="117" s="1"/>
  <c r="A106" i="117" s="1"/>
  <c r="A107" i="117" s="1"/>
  <c r="A108" i="117" s="1"/>
  <c r="A109" i="117" s="1"/>
  <c r="A110" i="117" s="1"/>
  <c r="A111" i="117" s="1"/>
  <c r="A112" i="117" s="1"/>
  <c r="A113" i="117" s="1"/>
  <c r="A114" i="117" s="1"/>
  <c r="A493" i="117" l="1"/>
  <c r="A494" i="117" s="1"/>
  <c r="A495" i="117" s="1"/>
  <c r="A572" i="117" l="1"/>
  <c r="A573" i="117" s="1"/>
  <c r="A574" i="117" s="1"/>
  <c r="A575" i="117" s="1"/>
  <c r="A576" i="117" s="1"/>
  <c r="A577" i="117" s="1"/>
  <c r="A578" i="117" s="1"/>
  <c r="A1077" i="117" l="1"/>
  <c r="A1078" i="117" s="1"/>
  <c r="A1079" i="117" s="1"/>
  <c r="A1080" i="117" s="1"/>
  <c r="A291" i="117"/>
  <c r="A292" i="117" s="1"/>
  <c r="A293" i="117" s="1"/>
  <c r="A294" i="117" s="1"/>
  <c r="A295" i="117" s="1"/>
  <c r="A296" i="117" s="1"/>
  <c r="A297" i="117" s="1"/>
  <c r="A298" i="117" s="1"/>
  <c r="A299" i="117" s="1"/>
  <c r="A596" i="117" l="1"/>
  <c r="A597" i="117" s="1"/>
  <c r="A598" i="117" s="1"/>
  <c r="A599" i="117" s="1"/>
  <c r="A600" i="117" s="1"/>
  <c r="A601" i="117" s="1"/>
  <c r="A1039" i="117" l="1"/>
  <c r="A1040" i="117" s="1"/>
  <c r="A1041" i="117" s="1"/>
  <c r="A1042" i="117" s="1"/>
  <c r="A1043" i="117" s="1"/>
  <c r="A1044" i="117" s="1"/>
  <c r="A1045" i="117" s="1"/>
  <c r="A1046" i="117" s="1"/>
  <c r="A1047" i="117" s="1"/>
  <c r="A1048" i="117" s="1"/>
  <c r="A1049" i="117" s="1"/>
  <c r="A1016" i="117"/>
  <c r="A1017" i="117" s="1"/>
  <c r="A1018" i="117" s="1"/>
  <c r="A1019" i="117" s="1"/>
  <c r="F539" i="117" l="1"/>
  <c r="A694" i="117" l="1"/>
  <c r="A695" i="117" s="1"/>
  <c r="A696" i="117" s="1"/>
  <c r="A697" i="117" s="1"/>
  <c r="A1125" i="117" l="1"/>
  <c r="A1031" i="117"/>
  <c r="A1032" i="117" s="1"/>
  <c r="A1033" i="117" s="1"/>
  <c r="A1034" i="117" s="1"/>
  <c r="A1035" i="117" s="1"/>
  <c r="A1036" i="117" s="1"/>
  <c r="A854" i="117"/>
  <c r="A855" i="117" s="1"/>
  <c r="A856" i="117" s="1"/>
  <c r="A857" i="117" s="1"/>
  <c r="A858" i="117" s="1"/>
  <c r="A859" i="117" s="1"/>
  <c r="A860" i="117" s="1"/>
  <c r="A551" i="117" l="1"/>
  <c r="A552" i="117" s="1"/>
  <c r="A553" i="117" s="1"/>
  <c r="A554" i="117" s="1"/>
  <c r="A999" i="117" l="1"/>
  <c r="A1000" i="117" s="1"/>
  <c r="A1001" i="117" s="1"/>
  <c r="A1002" i="117" s="1"/>
  <c r="A830" i="117"/>
  <c r="A831" i="117" s="1"/>
  <c r="A832" i="117" s="1"/>
  <c r="A833" i="117" s="1"/>
  <c r="A834" i="117" s="1"/>
  <c r="A835" i="117" s="1"/>
  <c r="A836" i="117" s="1"/>
  <c r="A837" i="117" s="1"/>
  <c r="A728" i="117" l="1"/>
  <c r="A729" i="117" s="1"/>
  <c r="A730" i="117" s="1"/>
  <c r="A731" i="117" s="1"/>
  <c r="A732" i="117" s="1"/>
  <c r="A733" i="117" s="1"/>
  <c r="A734" i="117" s="1"/>
  <c r="A735" i="117" s="1"/>
  <c r="A736" i="117" s="1"/>
  <c r="A737" i="117" s="1"/>
  <c r="A738" i="117" s="1"/>
  <c r="A739" i="117" s="1"/>
  <c r="A740" i="117" s="1"/>
  <c r="A741" i="117" s="1"/>
  <c r="A742" i="117" s="1"/>
  <c r="A743" i="117" s="1"/>
  <c r="A744" i="117" s="1"/>
  <c r="A745" i="117" l="1"/>
  <c r="A746" i="117" s="1"/>
  <c r="A748" i="117" s="1"/>
  <c r="A749" i="117" s="1"/>
  <c r="E967" i="117" l="1"/>
  <c r="E964" i="117" s="1"/>
  <c r="E952" i="117" l="1"/>
  <c r="E951" i="117" s="1"/>
  <c r="A963" i="117" l="1"/>
  <c r="A863" i="117"/>
  <c r="A864" i="117" s="1"/>
  <c r="A768" i="117" l="1"/>
  <c r="A769" i="117" s="1"/>
  <c r="A770" i="117" s="1"/>
  <c r="A771" i="117" s="1"/>
  <c r="A12" i="117" l="1"/>
  <c r="A13" i="117" s="1"/>
  <c r="A1074" i="117" l="1"/>
  <c r="A1027" i="117"/>
  <c r="A982" i="117"/>
  <c r="A983" i="117" s="1"/>
  <c r="A957" i="117"/>
  <c r="A958" i="117" s="1"/>
  <c r="A959" i="117" s="1"/>
  <c r="A960" i="117" s="1"/>
  <c r="A945" i="117"/>
  <c r="A946" i="117" s="1"/>
  <c r="A933" i="117"/>
  <c r="A934" i="117" s="1"/>
  <c r="A935" i="117" s="1"/>
  <c r="A936" i="117" s="1"/>
  <c r="A868" i="117"/>
  <c r="A827" i="117"/>
  <c r="A824" i="117"/>
  <c r="A718" i="117"/>
  <c r="A752" i="117"/>
  <c r="A850" i="117" l="1"/>
  <c r="A851" i="117" s="1"/>
  <c r="A873" i="117" l="1"/>
  <c r="A874" i="117" s="1"/>
  <c r="A875" i="117" s="1"/>
  <c r="A876" i="117" s="1"/>
  <c r="A877" i="117" s="1"/>
  <c r="A1005" i="117" l="1"/>
  <c r="A1006" i="117" s="1"/>
  <c r="A1154" i="117" l="1"/>
  <c r="A1155" i="117" s="1"/>
  <c r="A1156" i="117" s="1"/>
  <c r="A1157" i="117" s="1"/>
  <c r="A1158" i="117" s="1"/>
  <c r="A1159" i="117" s="1"/>
  <c r="A1160" i="117" s="1"/>
  <c r="A1177" i="117" l="1"/>
  <c r="A1178" i="117" s="1"/>
  <c r="A1179" i="117" s="1"/>
  <c r="A883" i="117" l="1"/>
  <c r="A884" i="117" s="1"/>
  <c r="A885" i="117" s="1"/>
  <c r="A886" i="117" s="1"/>
  <c r="A887" i="117" s="1"/>
  <c r="A888" i="117" s="1"/>
  <c r="A889" i="117" s="1"/>
  <c r="A1083" i="117"/>
  <c r="A1084" i="117" s="1"/>
  <c r="A1085" i="117" s="1"/>
  <c r="A1086" i="117" s="1"/>
  <c r="F967" i="117" l="1"/>
  <c r="F964" i="117" s="1"/>
  <c r="A966" i="117" l="1"/>
  <c r="A967" i="117" s="1"/>
  <c r="A810" i="117" l="1"/>
  <c r="A811" i="117" s="1"/>
  <c r="A812" i="117" s="1"/>
  <c r="A1022" i="117"/>
  <c r="A721" i="117" l="1"/>
  <c r="A892" i="117" l="1"/>
  <c r="A893" i="117" s="1"/>
  <c r="A894" i="117" s="1"/>
  <c r="A895" i="117" s="1"/>
  <c r="A896" i="117" s="1"/>
  <c r="A897" i="117" s="1"/>
  <c r="A898" i="117" l="1"/>
  <c r="A899" i="117" s="1"/>
  <c r="A1099" i="117"/>
  <c r="A1100" i="117" s="1"/>
  <c r="A1101" i="117" s="1"/>
  <c r="A1102" i="117" s="1"/>
  <c r="A1103" i="117" s="1"/>
  <c r="A1104" i="117" s="1"/>
  <c r="A1105" i="117" s="1"/>
  <c r="A1106" i="117" s="1"/>
  <c r="A1107" i="117" s="1"/>
  <c r="A1108" i="117" s="1"/>
  <c r="A900" i="117" l="1"/>
  <c r="A777" i="117"/>
  <c r="A778" i="117" s="1"/>
  <c r="A901" i="117" l="1"/>
  <c r="A902" i="117" s="1"/>
  <c r="A903" i="117" s="1"/>
  <c r="A904" i="117" s="1"/>
  <c r="A905" i="117" s="1"/>
  <c r="A906" i="117" s="1"/>
  <c r="A907" i="117" s="1"/>
  <c r="A843" i="117"/>
  <c r="A844" i="117" s="1"/>
  <c r="A1113" i="117"/>
  <c r="A1114" i="117" s="1"/>
  <c r="A1115" i="117" s="1"/>
  <c r="A1116" i="117" s="1"/>
  <c r="A908" i="117" l="1"/>
  <c r="A909" i="117" s="1"/>
  <c r="A910" i="117" s="1"/>
  <c r="A911" i="117" s="1"/>
  <c r="A912" i="117" s="1"/>
  <c r="A913" i="117" s="1"/>
  <c r="A914" i="117" s="1"/>
  <c r="A1165" i="117" l="1"/>
  <c r="A1166" i="117" s="1"/>
  <c r="A1167" i="117" s="1"/>
  <c r="A1168" i="117" s="1"/>
  <c r="A1128" i="117"/>
  <c r="A1129" i="117" s="1"/>
  <c r="A1130" i="117" s="1"/>
  <c r="A1131" i="117" s="1"/>
  <c r="A1132" i="117" s="1"/>
  <c r="A1133" i="117" s="1"/>
  <c r="A1119" i="117"/>
  <c r="A1120" i="117" s="1"/>
  <c r="A1121" i="117" s="1"/>
  <c r="A1122" i="117" s="1"/>
  <c r="A1093" i="117"/>
  <c r="A1094" i="117" s="1"/>
  <c r="A1095" i="117" s="1"/>
  <c r="A1096" i="117" s="1"/>
  <c r="A1089" i="117"/>
  <c r="A1090" i="117" s="1"/>
  <c r="A1069" i="117"/>
  <c r="A1009" i="117"/>
  <c r="A1010" i="117" s="1"/>
  <c r="A1011" i="117" s="1"/>
  <c r="A994" i="117"/>
  <c r="A995" i="117" s="1"/>
  <c r="A996" i="117" s="1"/>
  <c r="F952" i="117"/>
  <c r="F951" i="117" s="1"/>
  <c r="A949" i="117"/>
  <c r="A950" i="117" s="1"/>
  <c r="A941" i="117"/>
  <c r="A942" i="117" s="1"/>
  <c r="A918" i="117"/>
  <c r="A919" i="117" s="1"/>
  <c r="F820" i="117"/>
  <c r="F819" i="117" s="1"/>
  <c r="E820" i="117"/>
  <c r="E819" i="117" s="1"/>
  <c r="A815" i="117"/>
  <c r="A816" i="117" s="1"/>
  <c r="A781" i="117"/>
  <c r="A782" i="117" s="1"/>
  <c r="A762" i="117"/>
  <c r="A763" i="117" s="1"/>
  <c r="A764" i="117" s="1"/>
  <c r="A765" i="117" s="1"/>
  <c r="A755" i="117"/>
  <c r="A756" i="117" s="1"/>
  <c r="A757" i="117" s="1"/>
  <c r="A758" i="117" s="1"/>
  <c r="A759" i="117" s="1"/>
  <c r="A714" i="117"/>
  <c r="A715" i="117" s="1"/>
  <c r="A665" i="117"/>
  <c r="A666" i="117" s="1"/>
  <c r="A667" i="117" s="1"/>
  <c r="A668" i="117" s="1"/>
  <c r="A669" i="117" s="1"/>
  <c r="A670" i="117" s="1"/>
  <c r="A671" i="117" s="1"/>
  <c r="A672" i="117" s="1"/>
  <c r="A673" i="117" s="1"/>
  <c r="A674" i="117" s="1"/>
  <c r="A675" i="117" s="1"/>
  <c r="A653" i="117"/>
  <c r="A654" i="117" s="1"/>
  <c r="A655" i="117" s="1"/>
  <c r="A656" i="117" s="1"/>
  <c r="A657" i="117" s="1"/>
  <c r="A658" i="117" s="1"/>
  <c r="A659" i="117" s="1"/>
  <c r="A660" i="117" s="1"/>
  <c r="A661" i="117" s="1"/>
  <c r="A662" i="117" s="1"/>
  <c r="A633" i="117"/>
  <c r="A634" i="117" s="1"/>
  <c r="A635" i="117" s="1"/>
  <c r="A636" i="117" s="1"/>
  <c r="A637" i="117" s="1"/>
  <c r="A638" i="117" s="1"/>
  <c r="A639" i="117" s="1"/>
  <c r="A640" i="117" s="1"/>
  <c r="A619" i="117"/>
  <c r="A620" i="117" s="1"/>
  <c r="A621" i="117" s="1"/>
  <c r="A622" i="117" s="1"/>
  <c r="A623" i="117" s="1"/>
  <c r="A624" i="117" s="1"/>
  <c r="A625" i="117" s="1"/>
  <c r="A626" i="117" s="1"/>
  <c r="A627" i="117" s="1"/>
  <c r="A628" i="117" s="1"/>
  <c r="A629" i="117" s="1"/>
  <c r="A630" i="117" s="1"/>
  <c r="A609" i="117"/>
  <c r="A591" i="117"/>
  <c r="A592" i="117" s="1"/>
  <c r="A593" i="117" s="1"/>
  <c r="A581" i="117"/>
  <c r="A582" i="117" s="1"/>
  <c r="A583" i="117" s="1"/>
  <c r="A584" i="117" s="1"/>
  <c r="A585" i="117" s="1"/>
  <c r="A586" i="117" s="1"/>
  <c r="A587" i="117" s="1"/>
  <c r="A588" i="117" s="1"/>
  <c r="A566" i="117"/>
  <c r="A567" i="117" s="1"/>
  <c r="A568" i="117" s="1"/>
  <c r="A569" i="117" s="1"/>
  <c r="A546" i="117"/>
  <c r="A547" i="117" s="1"/>
  <c r="A548" i="117" s="1"/>
  <c r="A541" i="117"/>
  <c r="A542" i="117" s="1"/>
  <c r="A543" i="117" s="1"/>
  <c r="A533" i="117"/>
  <c r="A534" i="117" s="1"/>
  <c r="A535" i="117" s="1"/>
  <c r="A536" i="117" s="1"/>
  <c r="A537" i="117" s="1"/>
  <c r="A538" i="117" s="1"/>
  <c r="A526" i="117"/>
  <c r="A527" i="117" s="1"/>
  <c r="A528" i="117" s="1"/>
  <c r="A529" i="117" s="1"/>
  <c r="A530" i="117" s="1"/>
  <c r="A373" i="117"/>
  <c r="A374" i="117" s="1"/>
  <c r="A375" i="117" s="1"/>
  <c r="A376" i="117" s="1"/>
  <c r="A377" i="117" s="1"/>
  <c r="A378" i="117" s="1"/>
  <c r="A379" i="117" s="1"/>
  <c r="A380" i="117" s="1"/>
  <c r="A381" i="117" s="1"/>
  <c r="A382" i="117" s="1"/>
  <c r="A383" i="117" s="1"/>
  <c r="A384" i="117" s="1"/>
  <c r="A385" i="117" s="1"/>
  <c r="A386" i="117" s="1"/>
  <c r="A387" i="117" s="1"/>
  <c r="A388" i="117" s="1"/>
  <c r="A389" i="117" s="1"/>
  <c r="A390" i="117" s="1"/>
  <c r="A391" i="117" s="1"/>
  <c r="A392" i="117" s="1"/>
  <c r="A393" i="117" s="1"/>
  <c r="A362" i="117"/>
  <c r="A363" i="117" s="1"/>
  <c r="A364" i="117" s="1"/>
  <c r="A365" i="117" s="1"/>
  <c r="A366" i="117" s="1"/>
  <c r="A367" i="117" s="1"/>
  <c r="A368" i="117" s="1"/>
  <c r="A369" i="117" s="1"/>
  <c r="A370" i="117" s="1"/>
  <c r="A345" i="117"/>
  <c r="A346" i="117" s="1"/>
  <c r="A347" i="117" s="1"/>
  <c r="A337" i="117"/>
  <c r="A338" i="117" s="1"/>
  <c r="A339" i="117" s="1"/>
  <c r="A340" i="117" s="1"/>
  <c r="A341" i="117" s="1"/>
  <c r="A342" i="117" s="1"/>
  <c r="A320" i="117"/>
  <c r="A321" i="117" s="1"/>
  <c r="A322" i="117" s="1"/>
  <c r="A323" i="117" s="1"/>
  <c r="A324" i="117" s="1"/>
  <c r="A325" i="117" s="1"/>
  <c r="A326" i="117" s="1"/>
  <c r="A327" i="117" s="1"/>
  <c r="A328" i="117" s="1"/>
  <c r="A329" i="117" s="1"/>
  <c r="A330" i="117" s="1"/>
  <c r="A331" i="117" s="1"/>
  <c r="A332" i="117" s="1"/>
  <c r="A333" i="117" s="1"/>
  <c r="A334" i="117" s="1"/>
  <c r="A310" i="117"/>
  <c r="A311" i="117" s="1"/>
  <c r="A312" i="117" s="1"/>
  <c r="A313" i="117" s="1"/>
  <c r="A314" i="117" s="1"/>
  <c r="A315" i="117" s="1"/>
  <c r="A316" i="117" s="1"/>
  <c r="A317" i="117" s="1"/>
  <c r="A302" i="117"/>
  <c r="A303" i="117" s="1"/>
  <c r="A304" i="117" s="1"/>
  <c r="A305" i="117" s="1"/>
  <c r="A306" i="117" s="1"/>
  <c r="A307" i="117" s="1"/>
  <c r="A253" i="117"/>
  <c r="A254" i="117" s="1"/>
  <c r="A255" i="117" s="1"/>
  <c r="A256" i="117" s="1"/>
  <c r="A257" i="117" s="1"/>
  <c r="A258" i="117" s="1"/>
  <c r="A259" i="117" s="1"/>
  <c r="A84" i="117"/>
  <c r="A75" i="117"/>
  <c r="A76" i="117" s="1"/>
  <c r="A77" i="117" s="1"/>
  <c r="A78" i="117" s="1"/>
  <c r="A79" i="117" s="1"/>
  <c r="A80" i="117" s="1"/>
  <c r="A81" i="117" s="1"/>
  <c r="A68" i="117"/>
  <c r="A69" i="117" s="1"/>
  <c r="A70" i="117" s="1"/>
  <c r="A71" i="117" s="1"/>
  <c r="A72" i="117" s="1"/>
  <c r="A62" i="117"/>
  <c r="A63" i="117" s="1"/>
  <c r="A64" i="117" s="1"/>
  <c r="A65" i="117" s="1"/>
  <c r="A49" i="117"/>
  <c r="A50" i="117" s="1"/>
  <c r="A51" i="117" s="1"/>
  <c r="A52" i="117" s="1"/>
  <c r="A53" i="117" s="1"/>
  <c r="A54" i="117" s="1"/>
  <c r="A55" i="117" s="1"/>
  <c r="A56" i="117" s="1"/>
  <c r="A57" i="117" s="1"/>
  <c r="A58" i="117" s="1"/>
  <c r="A59" i="117" s="1"/>
  <c r="A45" i="117"/>
  <c r="A46" i="117" s="1"/>
  <c r="A39" i="117"/>
  <c r="A40" i="117" s="1"/>
  <c r="A41" i="117" s="1"/>
  <c r="A42" i="117" s="1"/>
  <c r="A35" i="117"/>
  <c r="A36" i="117" s="1"/>
  <c r="A783" i="117" l="1"/>
  <c r="A784" i="117" s="1"/>
  <c r="A785" i="117" s="1"/>
  <c r="A786" i="117" s="1"/>
  <c r="A787" i="117" s="1"/>
  <c r="A788" i="117" s="1"/>
  <c r="A789" i="117" s="1"/>
  <c r="A790" i="117" s="1"/>
  <c r="A791" i="117" s="1"/>
  <c r="A792" i="117" s="1"/>
  <c r="A793" i="117" s="1"/>
  <c r="A794" i="117" s="1"/>
  <c r="A795" i="117" s="1"/>
  <c r="A796" i="117" s="1"/>
  <c r="A797" i="117" s="1"/>
  <c r="A798" i="117" s="1"/>
  <c r="A915" i="117"/>
  <c r="A1169" i="117"/>
  <c r="A1170" i="117" s="1"/>
  <c r="A1171" i="117" s="1"/>
  <c r="A1172" i="117" s="1"/>
  <c r="A1173" i="117" s="1"/>
  <c r="A348" i="117"/>
  <c r="A349" i="117" s="1"/>
  <c r="A350" i="117" s="1"/>
  <c r="A351" i="117" s="1"/>
  <c r="A352" i="117" s="1"/>
  <c r="A353" i="117" s="1"/>
  <c r="A354" i="117" s="1"/>
  <c r="A355" i="117" s="1"/>
  <c r="A356" i="117" s="1"/>
  <c r="A357" i="117" s="1"/>
  <c r="A358" i="117" s="1"/>
  <c r="A359" i="117" s="1"/>
  <c r="A610" i="117"/>
  <c r="A611" i="117" s="1"/>
  <c r="A612" i="117" s="1"/>
  <c r="A613" i="117" s="1"/>
  <c r="A614" i="117" s="1"/>
  <c r="A615" i="117" s="1"/>
  <c r="A616" i="117" s="1"/>
  <c r="A1134" i="117"/>
  <c r="A1135" i="117" s="1"/>
  <c r="A1136" i="117" s="1"/>
  <c r="A1137" i="117" s="1"/>
  <c r="A85" i="117"/>
  <c r="A86" i="117" s="1"/>
  <c r="A87" i="117" s="1"/>
  <c r="F521" i="117"/>
  <c r="A1138" i="117" l="1"/>
  <c r="A1139" i="117" s="1"/>
  <c r="A1140" i="117" s="1"/>
  <c r="A1141" i="117" s="1"/>
  <c r="A1142" i="117" s="1"/>
  <c r="A1143" i="117" s="1"/>
  <c r="A1144" i="117" s="1"/>
</calcChain>
</file>

<file path=xl/sharedStrings.xml><?xml version="1.0" encoding="utf-8"?>
<sst xmlns="http://schemas.openxmlformats.org/spreadsheetml/2006/main" count="3824" uniqueCount="1720">
  <si>
    <t>Наименование мероприятий</t>
  </si>
  <si>
    <t>Федерация</t>
  </si>
  <si>
    <t>август</t>
  </si>
  <si>
    <t>II. Официальные спортивные мероприятия города Красноярска:</t>
  </si>
  <si>
    <t>Свердловский район</t>
  </si>
  <si>
    <t>май</t>
  </si>
  <si>
    <t>В о л ь н а я  борьба (0260001611Я)</t>
  </si>
  <si>
    <t>Греко - римская борьба (0340001611А)</t>
  </si>
  <si>
    <t xml:space="preserve">2 этап - "День подводника" </t>
  </si>
  <si>
    <t>4 этап - "День спринтера"</t>
  </si>
  <si>
    <t>г. Красноярск</t>
  </si>
  <si>
    <t>Красспорт</t>
  </si>
  <si>
    <t>КАЛЕНДАРНЫЙ   ПЛАН</t>
  </si>
  <si>
    <t>Оглавление:</t>
  </si>
  <si>
    <t>Часть II. Официальные спортивные мероприятия города Красноярска:</t>
  </si>
  <si>
    <t>Срок  проведения</t>
  </si>
  <si>
    <t>Раздел 3. Участие в организации и проведении на территории города Красноярска межмуниципальных, региональных, межрегиональных, всероссийских и международных соревнований</t>
  </si>
  <si>
    <t>Раздел 2. Городские спортивные соревнования по видам спорта:</t>
  </si>
  <si>
    <t>спортсооружения города</t>
  </si>
  <si>
    <t>- 1 этап</t>
  </si>
  <si>
    <t>- 2 этап</t>
  </si>
  <si>
    <t>- 3 этап</t>
  </si>
  <si>
    <t>№ п/п</t>
  </si>
  <si>
    <t>2</t>
  </si>
  <si>
    <t>2.</t>
  </si>
  <si>
    <t>1.</t>
  </si>
  <si>
    <t>2.2.</t>
  </si>
  <si>
    <t>3.</t>
  </si>
  <si>
    <t>4.</t>
  </si>
  <si>
    <t>5.</t>
  </si>
  <si>
    <t>6.</t>
  </si>
  <si>
    <t>7.</t>
  </si>
  <si>
    <t>8.</t>
  </si>
  <si>
    <t>9.</t>
  </si>
  <si>
    <t>11.</t>
  </si>
  <si>
    <t>1.1.</t>
  </si>
  <si>
    <t>1.2.</t>
  </si>
  <si>
    <t>1.3.</t>
  </si>
  <si>
    <t>Открытый чемпионат города</t>
  </si>
  <si>
    <t>Открытое первенство города</t>
  </si>
  <si>
    <t>12.</t>
  </si>
  <si>
    <t>13.</t>
  </si>
  <si>
    <t>14.</t>
  </si>
  <si>
    <t>15.</t>
  </si>
  <si>
    <t>16.</t>
  </si>
  <si>
    <t xml:space="preserve">Открытый чемпионат города </t>
  </si>
  <si>
    <t>Открытый Кубок города</t>
  </si>
  <si>
    <t>Первенство города</t>
  </si>
  <si>
    <t xml:space="preserve">Первенство города </t>
  </si>
  <si>
    <t>Чемпионат города</t>
  </si>
  <si>
    <t>Открытый чемпионат  города</t>
  </si>
  <si>
    <t>1.4.</t>
  </si>
  <si>
    <t>Открытый чемпионат и первенство города</t>
  </si>
  <si>
    <t>Кубок города</t>
  </si>
  <si>
    <t>Открытое первенство города по спринтерскому многоборью</t>
  </si>
  <si>
    <t>Администрация Октябрьского района</t>
  </si>
  <si>
    <t xml:space="preserve">Открытый чемпионат и первенство  города </t>
  </si>
  <si>
    <t>Администрация Ленинского района, Федерация</t>
  </si>
  <si>
    <t>Соревнования по мультиспорту</t>
  </si>
  <si>
    <t>Соревнования по боулингу</t>
  </si>
  <si>
    <t>Соревнования по волейболу</t>
  </si>
  <si>
    <t>Соревнования по настольному теннису</t>
  </si>
  <si>
    <t>Соревнования по дартсу</t>
  </si>
  <si>
    <t>Соревнования по мини-футболу</t>
  </si>
  <si>
    <t>Соревнования по конькобежному спорту</t>
  </si>
  <si>
    <t>Соревнования по плаванию</t>
  </si>
  <si>
    <t>Соревнования по шахматам</t>
  </si>
  <si>
    <t>Награждение по итогам Спартакиады</t>
  </si>
  <si>
    <t>Соревнования по бильярду</t>
  </si>
  <si>
    <t>Соревнования по  баскетболу (юноши)</t>
  </si>
  <si>
    <t>Соревнования по баскетболу (девушки)</t>
  </si>
  <si>
    <t>Соревнования по мини-футболу (юноши)</t>
  </si>
  <si>
    <t>Соревнования по мини-футболу (девушки)</t>
  </si>
  <si>
    <t>Соревнования по  волейболу (девушки)</t>
  </si>
  <si>
    <t>Соревнования по волейболу  (юношей)</t>
  </si>
  <si>
    <t>Соревнования по баскетболу</t>
  </si>
  <si>
    <t>Спартакиада среди ветеранов спорта города Красноярска</t>
  </si>
  <si>
    <t xml:space="preserve">Соревнования по лыжным  гонкам  </t>
  </si>
  <si>
    <t xml:space="preserve">Соревнования по баскетболу  ( юноши)          </t>
  </si>
  <si>
    <t>Соревнования по баскетболу  (девушки)</t>
  </si>
  <si>
    <t xml:space="preserve">Соревнования по настольному теннису  </t>
  </si>
  <si>
    <t>Соревнования по волейболу (девушки)</t>
  </si>
  <si>
    <t xml:space="preserve">Соревнования по волейболу (юноши) </t>
  </si>
  <si>
    <t xml:space="preserve">Соревнования по плаванию </t>
  </si>
  <si>
    <t>Соревнования по  футзалу (девушки)</t>
  </si>
  <si>
    <t>Соревнования по  футзалу (юноши)</t>
  </si>
  <si>
    <t>Соревнования по легкой атлетике (кросс)</t>
  </si>
  <si>
    <t>Соревнования по армспорту</t>
  </si>
  <si>
    <t>Соревнования по шашкам</t>
  </si>
  <si>
    <t>Спартакиада среди слабовидящих "Источник жизни"</t>
  </si>
  <si>
    <t xml:space="preserve">Открытый Кубок города: </t>
  </si>
  <si>
    <t>Спартакиада среди глухих "Триумф"</t>
  </si>
  <si>
    <t>Соревнования по городошному спорту</t>
  </si>
  <si>
    <t>2.1.</t>
  </si>
  <si>
    <t>Авиамодельный спорт</t>
  </si>
  <si>
    <t>2.3.</t>
  </si>
  <si>
    <t>2.5.</t>
  </si>
  <si>
    <t>2.7.</t>
  </si>
  <si>
    <t>Соревнования по подтягиванию</t>
  </si>
  <si>
    <t xml:space="preserve">2.2. </t>
  </si>
  <si>
    <t>Гандбол</t>
  </si>
  <si>
    <t xml:space="preserve">2.4. </t>
  </si>
  <si>
    <t xml:space="preserve">Армейский рукопашный бой </t>
  </si>
  <si>
    <t xml:space="preserve">2.6. </t>
  </si>
  <si>
    <t xml:space="preserve">Баскетбол </t>
  </si>
  <si>
    <t xml:space="preserve">Б и а т л о н </t>
  </si>
  <si>
    <t>2.8.</t>
  </si>
  <si>
    <t>2.9.</t>
  </si>
  <si>
    <t xml:space="preserve">Бокс </t>
  </si>
  <si>
    <t xml:space="preserve">2.10. </t>
  </si>
  <si>
    <t xml:space="preserve">2.11. </t>
  </si>
  <si>
    <t xml:space="preserve">2.12. </t>
  </si>
  <si>
    <t xml:space="preserve">2.13. </t>
  </si>
  <si>
    <t>Велоспорт - шоссе</t>
  </si>
  <si>
    <t>2.14.</t>
  </si>
  <si>
    <t xml:space="preserve">В о л е й б о л </t>
  </si>
  <si>
    <t xml:space="preserve">Гольф </t>
  </si>
  <si>
    <t xml:space="preserve">Гребной  слалом 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</si>
  <si>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</si>
  <si>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</si>
  <si>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</si>
  <si>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</si>
  <si>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</si>
  <si>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</si>
  <si>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</si>
  <si>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</si>
  <si>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</si>
  <si>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</si>
  <si>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</si>
  <si>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</si>
  <si>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</si>
  <si>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</si>
  <si>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</si>
  <si>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</si>
  <si>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</si>
  <si>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</si>
  <si>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</si>
  <si>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</si>
  <si>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</si>
  <si>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</si>
  <si>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</si>
  <si>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</si>
  <si>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</si>
  <si>
    <t>2.40.</t>
  </si>
  <si>
    <t>2.41.</t>
  </si>
  <si>
    <t>2.42.</t>
  </si>
  <si>
    <t xml:space="preserve">Д з ю д о </t>
  </si>
  <si>
    <t>Карате</t>
  </si>
  <si>
    <t>Керлинг</t>
  </si>
  <si>
    <t>Киокусинкай</t>
  </si>
  <si>
    <t>Кикбоксинг</t>
  </si>
  <si>
    <t xml:space="preserve">Кинологический спорт </t>
  </si>
  <si>
    <t xml:space="preserve">Конный спорт  </t>
  </si>
  <si>
    <t xml:space="preserve">Конькобежный спорт  </t>
  </si>
  <si>
    <t xml:space="preserve">Легкая атлетика </t>
  </si>
  <si>
    <t xml:space="preserve">Лыжные гонки </t>
  </si>
  <si>
    <t xml:space="preserve">Мотоциклетный спорт </t>
  </si>
  <si>
    <t xml:space="preserve">Настольный теннис  </t>
  </si>
  <si>
    <t xml:space="preserve">Парашютный спорт  </t>
  </si>
  <si>
    <t xml:space="preserve">Парусный спорт  </t>
  </si>
  <si>
    <t xml:space="preserve">Пауэрлифтинг  </t>
  </si>
  <si>
    <t xml:space="preserve">Плавание  </t>
  </si>
  <si>
    <t xml:space="preserve">Подводный спорт  </t>
  </si>
  <si>
    <t xml:space="preserve">Прыжки на батуте  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</si>
  <si>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</si>
  <si>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</si>
  <si>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</si>
  <si>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</si>
  <si>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</si>
  <si>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</si>
  <si>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</si>
  <si>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</si>
  <si>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</si>
  <si>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</si>
  <si>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</si>
  <si>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</si>
  <si>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</si>
  <si>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</si>
  <si>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</si>
  <si>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2.59.</t>
  </si>
  <si>
    <t>2.60.</t>
  </si>
  <si>
    <t>2.61.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</si>
  <si>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</si>
  <si>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</si>
  <si>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</si>
  <si>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</si>
  <si>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</si>
  <si>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</si>
  <si>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</si>
  <si>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</si>
  <si>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</si>
  <si>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</si>
  <si>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</si>
  <si>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</si>
  <si>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</si>
  <si>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</si>
  <si>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</si>
  <si>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 xml:space="preserve">Прыжки на лыжах с трамплина  </t>
  </si>
  <si>
    <t xml:space="preserve">Пулевая стрельба </t>
  </si>
  <si>
    <t xml:space="preserve">Рафтинг </t>
  </si>
  <si>
    <t xml:space="preserve">Регби </t>
  </si>
  <si>
    <t>Самбо</t>
  </si>
  <si>
    <t xml:space="preserve">Синхронное  плавание  </t>
  </si>
  <si>
    <t xml:space="preserve">Скалолазание  </t>
  </si>
  <si>
    <t xml:space="preserve">Сноуборд   </t>
  </si>
  <si>
    <t xml:space="preserve">Спортивная акробатика   </t>
  </si>
  <si>
    <t>Спортивная аэробика</t>
  </si>
  <si>
    <t xml:space="preserve">Спортивная гимнастика  </t>
  </si>
  <si>
    <t>Спортивное ориентирование</t>
  </si>
  <si>
    <t xml:space="preserve">Спортивный  туризм </t>
  </si>
  <si>
    <t>Стрельба из лука</t>
  </si>
  <si>
    <t>Тайский бокс</t>
  </si>
  <si>
    <t xml:space="preserve">Тхэквондо  </t>
  </si>
  <si>
    <t xml:space="preserve">Теннис  </t>
  </si>
  <si>
    <t xml:space="preserve">Триатлон  </t>
  </si>
  <si>
    <t>Тяжелая  атлетика</t>
  </si>
  <si>
    <t xml:space="preserve">Ушу  </t>
  </si>
  <si>
    <t xml:space="preserve">Фехтование </t>
  </si>
  <si>
    <t xml:space="preserve">Фигурное катание на коньках </t>
  </si>
  <si>
    <t>Фитнес - аэробика</t>
  </si>
  <si>
    <t xml:space="preserve">Футбол </t>
  </si>
  <si>
    <t xml:space="preserve">Хоккей </t>
  </si>
  <si>
    <t xml:space="preserve">Художественная гимнастика  </t>
  </si>
  <si>
    <t xml:space="preserve">Ш а х м а т ы </t>
  </si>
  <si>
    <t xml:space="preserve">Ш а ш к и  </t>
  </si>
  <si>
    <t>Альпинизм</t>
  </si>
  <si>
    <t>Соревнования по настольным играм (новус, настольный хоккей и др.)</t>
  </si>
  <si>
    <t>Октябрьский район</t>
  </si>
  <si>
    <t>Ленинский район</t>
  </si>
  <si>
    <t>Финальные соревнования по видам спорта:</t>
  </si>
  <si>
    <t>Администрация Железнодорожного района</t>
  </si>
  <si>
    <t>Администрация Кировского района</t>
  </si>
  <si>
    <t>Администрация Ленинского района</t>
  </si>
  <si>
    <t>Администрация Свердловского района</t>
  </si>
  <si>
    <t>Администрация Советского района</t>
  </si>
  <si>
    <t>Администрация Центрального района</t>
  </si>
  <si>
    <t>Спортивный праздник, посвященный  "Дню физкультурника"</t>
  </si>
  <si>
    <t xml:space="preserve">Советский район: </t>
  </si>
  <si>
    <t>Октябрьский район:</t>
  </si>
  <si>
    <t>Ленинский район:</t>
  </si>
  <si>
    <t>Кировский район</t>
  </si>
  <si>
    <t>Советский район</t>
  </si>
  <si>
    <t>Центральный район</t>
  </si>
  <si>
    <t>Подведение итогов Спартакиады</t>
  </si>
  <si>
    <t>Свердловский район:</t>
  </si>
  <si>
    <t>Советский район:</t>
  </si>
  <si>
    <t>Центральный район:</t>
  </si>
  <si>
    <t>Соревнования по конькобежному спорту (юноши девушки)</t>
  </si>
  <si>
    <t>Соревнования по лыжным гонкам  (юноши девушки)</t>
  </si>
  <si>
    <t>Железнодорожный район:</t>
  </si>
  <si>
    <t xml:space="preserve">Соревнования по настольному теннису </t>
  </si>
  <si>
    <t>Соревнования по лыжным гонкам</t>
  </si>
  <si>
    <t xml:space="preserve">Соревнования по лёгкой атлетике </t>
  </si>
  <si>
    <t xml:space="preserve">Администрация Железнодорожного района </t>
  </si>
  <si>
    <t xml:space="preserve">Отборочный этап: </t>
  </si>
  <si>
    <t>Легкоатлетическая эстафета</t>
  </si>
  <si>
    <t>Соревнования по волейболу  (юноши)</t>
  </si>
  <si>
    <t>Соревнования по дартс</t>
  </si>
  <si>
    <t>Соревнования по пулевой стрельбе</t>
  </si>
  <si>
    <t>Соревнования по по шахматам</t>
  </si>
  <si>
    <t xml:space="preserve">Соревнования по волейболу          </t>
  </si>
  <si>
    <t xml:space="preserve">Соревнования по шахматам </t>
  </si>
  <si>
    <t>Эстафеты "Старты здоровья"</t>
  </si>
  <si>
    <t xml:space="preserve">Спартакиада Советского района среди работников учреждений образования  </t>
  </si>
  <si>
    <t xml:space="preserve">Администрация Центрального района </t>
  </si>
  <si>
    <t xml:space="preserve">Турнир по шахматам </t>
  </si>
  <si>
    <t xml:space="preserve">Турнир по шашкам </t>
  </si>
  <si>
    <t>Соревнования по городкам</t>
  </si>
  <si>
    <t>Соревнования по настольному хоккею</t>
  </si>
  <si>
    <t>Спортивные мероприятия в дни зимних  школьных каникул</t>
  </si>
  <si>
    <t>Спортивные мероприятия в дни весенних  школьных каникул</t>
  </si>
  <si>
    <t>Спортивные мероприятия в дни осенних  школьных каникул</t>
  </si>
  <si>
    <t>Восточное боевое единоборство</t>
  </si>
  <si>
    <t>Кировский район:</t>
  </si>
  <si>
    <t xml:space="preserve">Спортивный праздник среди групп здоровья  "Фестиваль возможностей"  </t>
  </si>
  <si>
    <t>Соревнования по пауэрлифтингу</t>
  </si>
  <si>
    <t>Соревнования по волейболу (юноши)</t>
  </si>
  <si>
    <t>Соревнования по стрельбе</t>
  </si>
  <si>
    <t>Боулинг</t>
  </si>
  <si>
    <t>Горнолыжный спорт</t>
  </si>
  <si>
    <t>Практическая стрельба</t>
  </si>
  <si>
    <t xml:space="preserve">Соревнования по боулингу </t>
  </si>
  <si>
    <t>Эстетическая гимнастика</t>
  </si>
  <si>
    <t xml:space="preserve">Открытый чемпионат города, в рамках празднования Дня города  </t>
  </si>
  <si>
    <t>1</t>
  </si>
  <si>
    <t>Бильярдный спорт</t>
  </si>
  <si>
    <t xml:space="preserve">Соревнования по мини-футболу  </t>
  </si>
  <si>
    <t>Водно-моторный спорт</t>
  </si>
  <si>
    <t xml:space="preserve">Открытый чемпионат и первенство города  </t>
  </si>
  <si>
    <t>Администрация  Октябрьского района</t>
  </si>
  <si>
    <t xml:space="preserve">Соревнования по хоккею </t>
  </si>
  <si>
    <t>Соревнования по легкой атлетике</t>
  </si>
  <si>
    <t>Соревнования по мини-футболу "Зимний мяч России"</t>
  </si>
  <si>
    <t>Соревнования по пионерболу (5-6 классы)</t>
  </si>
  <si>
    <t>Шахматно-шашечный турнир</t>
  </si>
  <si>
    <t xml:space="preserve">Соревнования по теннис-бит и настольному теннису </t>
  </si>
  <si>
    <t xml:space="preserve">Соревнования по футболу </t>
  </si>
  <si>
    <t>Свердловский и Кировский районы:</t>
  </si>
  <si>
    <t xml:space="preserve">Спартакиада Советского района среди сборных команд общеобразовательных учреждений </t>
  </si>
  <si>
    <t>- летний этап</t>
  </si>
  <si>
    <t>- осенний этап</t>
  </si>
  <si>
    <t xml:space="preserve">1 этап - "День  стайера" </t>
  </si>
  <si>
    <t xml:space="preserve">3 этап - "День кролиста" </t>
  </si>
  <si>
    <t xml:space="preserve">- 1 этап </t>
  </si>
  <si>
    <t xml:space="preserve">- 2 этап </t>
  </si>
  <si>
    <t>Открытый Кубок города памяти ЗТР Ю.А. Уриновича</t>
  </si>
  <si>
    <t>17.</t>
  </si>
  <si>
    <t>3</t>
  </si>
  <si>
    <t>4</t>
  </si>
  <si>
    <t>6</t>
  </si>
  <si>
    <t>7</t>
  </si>
  <si>
    <t>8</t>
  </si>
  <si>
    <t>9</t>
  </si>
  <si>
    <t>10</t>
  </si>
  <si>
    <t>11</t>
  </si>
  <si>
    <t>Открытый Кубок города по волейболу, посвященный памяти А.Я.Грошева</t>
  </si>
  <si>
    <t>Открытый Кубок города  "Кубок В.П. Астафьева"</t>
  </si>
  <si>
    <t>Спортивная борьба:</t>
  </si>
  <si>
    <t>Вольная борьба</t>
  </si>
  <si>
    <t xml:space="preserve">Греко-римская борьба </t>
  </si>
  <si>
    <t>Танцевальный спорт</t>
  </si>
  <si>
    <t>Джиу-джитсу</t>
  </si>
  <si>
    <t>Спортивный праздник Советского района, посвященный  "Дню защиты детей"</t>
  </si>
  <si>
    <t>Открытое первенство города среди юношей и девушек до 15 лет</t>
  </si>
  <si>
    <t>Открытое первенство города среди юношей и девушек до 18 лет</t>
  </si>
  <si>
    <t>Культурно-спортивный праздник Советского района"Фестиваль возможностей"  для лиц старшего возраста, посвященный Дню пожилого человека</t>
  </si>
  <si>
    <t>Соревнования по бочча</t>
  </si>
  <si>
    <t xml:space="preserve">Соревнования по баскетболу </t>
  </si>
  <si>
    <t>Открытое первенство города по отдельным дистанциям</t>
  </si>
  <si>
    <t>Спартакиада среди начальных классов</t>
  </si>
  <si>
    <t xml:space="preserve">Соревнования по шашкам </t>
  </si>
  <si>
    <t>Соревнования по плаванию "Веселый дельфин"</t>
  </si>
  <si>
    <t>Соревнования по фитнес-аэробике "Фитнесинка"</t>
  </si>
  <si>
    <t xml:space="preserve">Фестиваль двигательно-игровой деятельности среди воспитанников муниципальных дошкольных образовательных учреждений
</t>
  </si>
  <si>
    <t>Соревнования по настольному теннису , фигурному вождению на коляски, дартсу, легкой атлетике и гиревому спорту</t>
  </si>
  <si>
    <t>Спортивные мероприятия Советского района в дни школьных каникул</t>
  </si>
  <si>
    <t>Железнодорожный, Октябрьский и Центральный районы:</t>
  </si>
  <si>
    <t>Соревнования по настольным играм</t>
  </si>
  <si>
    <t>Русские шашки "На призы Деда Мороза"</t>
  </si>
  <si>
    <t>Соревнования по керлингу</t>
  </si>
  <si>
    <t>Соревнования по хоккею с мячом в валенках</t>
  </si>
  <si>
    <t>Спартакиада Центрального района среди общеобразовательных учреждений "Олимпиец"</t>
  </si>
  <si>
    <t>Спартакиада Центрального района среди студенческих общежитий</t>
  </si>
  <si>
    <t xml:space="preserve">Соревнования по гиревому спорту  </t>
  </si>
  <si>
    <t xml:space="preserve">Подведение итогов </t>
  </si>
  <si>
    <t>Подведение итогов</t>
  </si>
  <si>
    <t>Соревнования по волейболу (юноши и девушки)</t>
  </si>
  <si>
    <t xml:space="preserve">Соревнование по плаванию </t>
  </si>
  <si>
    <t xml:space="preserve">Соревнования по волейболу </t>
  </si>
  <si>
    <t>Соревнования по регби</t>
  </si>
  <si>
    <t>Соревнования по  шахматам</t>
  </si>
  <si>
    <t>Соревнования по настольному теннису (юноши девушки)</t>
  </si>
  <si>
    <t xml:space="preserve">Соревнования  по ТЭГ - регби </t>
  </si>
  <si>
    <t>Спортивный праздник, посвященный закрытию спортивно-оздоровительного зимнего сезона в Ленинском районе</t>
  </si>
  <si>
    <t>Спортивный праздник, посвященный открытию спортивно-оздоровительного летнего сезона в Ленинском районе</t>
  </si>
  <si>
    <t>Спортивный праздник, посвященный открытию спортивно-оздоровительного зимнего сезона в Ленинском районе</t>
  </si>
  <si>
    <t>Красспорт , Федерация</t>
  </si>
  <si>
    <t>Открытое первенство города среди юношей и девушек до 13 лет</t>
  </si>
  <si>
    <t>Открытое первенство города среди юниоров и юниорок до 21 года</t>
  </si>
  <si>
    <t>Финал</t>
  </si>
  <si>
    <t>Красспорт,  Федерация</t>
  </si>
  <si>
    <t>Красспорт, Федерации по видам спорта</t>
  </si>
  <si>
    <t>Красспорт, Федерация</t>
  </si>
  <si>
    <t>- зимний этап</t>
  </si>
  <si>
    <t>- весенний этап</t>
  </si>
  <si>
    <t xml:space="preserve">Соревнования по лыжным гонкам </t>
  </si>
  <si>
    <t xml:space="preserve">Соревнования по баскетболу (юноши) </t>
  </si>
  <si>
    <t>18.</t>
  </si>
  <si>
    <t>21.</t>
  </si>
  <si>
    <t>Соревнования по спортивному многоборью</t>
  </si>
  <si>
    <t>Соревнования по легкой атлетике в эстафетном беге</t>
  </si>
  <si>
    <t>Всестилевое карате</t>
  </si>
  <si>
    <t>Полиатлон</t>
  </si>
  <si>
    <t>Место   проведения</t>
  </si>
  <si>
    <t>администрации города Красноярска</t>
  </si>
  <si>
    <t>Место           проведения</t>
  </si>
  <si>
    <t>Всероссийская акция "День любителей хоккея"</t>
  </si>
  <si>
    <t xml:space="preserve"> 1</t>
  </si>
  <si>
    <t>5</t>
  </si>
  <si>
    <t>12</t>
  </si>
  <si>
    <t>13</t>
  </si>
  <si>
    <t>14</t>
  </si>
  <si>
    <t xml:space="preserve"> 2</t>
  </si>
  <si>
    <t xml:space="preserve"> 3</t>
  </si>
  <si>
    <t xml:space="preserve"> 4</t>
  </si>
  <si>
    <t xml:space="preserve"> 5</t>
  </si>
  <si>
    <t>1.1.1.</t>
  </si>
  <si>
    <t>1.1.2.</t>
  </si>
  <si>
    <t>1.1.3.</t>
  </si>
  <si>
    <t>1.1.4.</t>
  </si>
  <si>
    <t>1.1.5.</t>
  </si>
  <si>
    <t>1.1.6.</t>
  </si>
  <si>
    <t>1.1.7.</t>
  </si>
  <si>
    <t>Всероссийские массовые соревнования по баскетболу "Оранжевый мяч"</t>
  </si>
  <si>
    <t>Всероссийский день бега "Кросс Нации"</t>
  </si>
  <si>
    <t>Открытый  Кубок города:</t>
  </si>
  <si>
    <t>Рукопашный бой</t>
  </si>
  <si>
    <t>Соревнования по русским шашкам</t>
  </si>
  <si>
    <t>Спортивный праздник, посвященный  закрытию спортивно-оздоровительного летнего сезона в Ленинском районе</t>
  </si>
  <si>
    <t>Соревнования по звуковому дартсу</t>
  </si>
  <si>
    <t>Соревования по спортивному туризму</t>
  </si>
  <si>
    <t>Легкоатлетический кросс (юноши девушки)</t>
  </si>
  <si>
    <t>Соревнования по лыжным гонкам  (отельно среди ДОУ и общеобразовательных учреждений)</t>
  </si>
  <si>
    <t>Соревнования по волейболу (отельно среди ДОУ и общеобразовательных учреждений)</t>
  </si>
  <si>
    <t>Семейные старты(отельно среди ДОУ и общеобразовательных учреждений)</t>
  </si>
  <si>
    <t>Соревнования по плаванию (отельно среди ДОУ и общеобразовательных учреждений)</t>
  </si>
  <si>
    <t>Соревнования по пулевой стрельбе (отельно среди ДОУ и общеобразовательных учреждений)</t>
  </si>
  <si>
    <t>Открытое первенство города среди детско-юношеских команд (6 возрастных групп)</t>
  </si>
  <si>
    <t>Городской этап Общероссийского проекта "Мини-футбол в школу" среди юношей и девушек (4 возрастные группы)</t>
  </si>
  <si>
    <t>Главное управление образования, Красспорт,  Федерация</t>
  </si>
  <si>
    <t>Лыжное двоеборье</t>
  </si>
  <si>
    <t xml:space="preserve">Спортивный праздник Железнодорожного района </t>
  </si>
  <si>
    <t>Дистанционные соревнования по шахматам</t>
  </si>
  <si>
    <t>Дистанционные соревнования по шашкам</t>
  </si>
  <si>
    <t>Городской вело-колясочный  заезд</t>
  </si>
  <si>
    <t xml:space="preserve"> официальных физкультурных мероприятий и спортивных  мероприятий </t>
  </si>
  <si>
    <t xml:space="preserve">к приказу главного управления </t>
  </si>
  <si>
    <t xml:space="preserve">Первенство города среди юниоров до 21 года  </t>
  </si>
  <si>
    <t xml:space="preserve">Первенство города среди юношей до 16 лет </t>
  </si>
  <si>
    <t>2.62.</t>
  </si>
  <si>
    <t>2.1. Авиамодельный спорт (1520001411Я)</t>
  </si>
  <si>
    <t>Министерство спорта края, Красспорт,   Федерации по видам</t>
  </si>
  <si>
    <t>Центральный стадион, о. Отдыха</t>
  </si>
  <si>
    <t>02-08 мая</t>
  </si>
  <si>
    <t>Спорт-парк "Атлетика"</t>
  </si>
  <si>
    <t>Абаканская протока р. Енисей</t>
  </si>
  <si>
    <t>б/к "Мицар"</t>
  </si>
  <si>
    <t xml:space="preserve">Открытый чемпионат и первенство города </t>
  </si>
  <si>
    <t>СК "Авангард"</t>
  </si>
  <si>
    <t>Центральный стадион</t>
  </si>
  <si>
    <t xml:space="preserve">Открытое первенство города </t>
  </si>
  <si>
    <t>ЛД "Рассвет"</t>
  </si>
  <si>
    <t>Традиционный легкоатлетический полумарафон "Первомайский"</t>
  </si>
  <si>
    <t>01 мая</t>
  </si>
  <si>
    <t>09 мая</t>
  </si>
  <si>
    <t>СК СФУ</t>
  </si>
  <si>
    <t>тир ДОСААФ</t>
  </si>
  <si>
    <t>- финал</t>
  </si>
  <si>
    <t>по согласованию</t>
  </si>
  <si>
    <t xml:space="preserve"> XII открытый городской турнир по вольной борьбе среди юношей, посвященный памяти ЗМС СССР В.П. Батня</t>
  </si>
  <si>
    <t>ДЮСШ "Кентавр"</t>
  </si>
  <si>
    <t>Первенство города в индивидуальных упражнениях</t>
  </si>
  <si>
    <t>спортсооружения общеобразовательных школ</t>
  </si>
  <si>
    <t>Емельяновский ипподром</t>
  </si>
  <si>
    <t>Красноярский ипподром</t>
  </si>
  <si>
    <t>УСКК КрасГАУ</t>
  </si>
  <si>
    <t>Керлинг-холл "ККОР"</t>
  </si>
  <si>
    <t>ГК ФП "Бобровый лог", СК "Николаевская сопка"</t>
  </si>
  <si>
    <t>Академгородок</t>
  </si>
  <si>
    <t xml:space="preserve">Первенство города среди девушек до 16 лет </t>
  </si>
  <si>
    <t>Первенство города среди девушек до 14 лет</t>
  </si>
  <si>
    <t xml:space="preserve">Первенство города среди юношей до 14 лет </t>
  </si>
  <si>
    <t xml:space="preserve">Первенство города среди юношей до 15 лет </t>
  </si>
  <si>
    <t>Гольф-клуб "Орлинные холмы"</t>
  </si>
  <si>
    <t>СОК "Сокол"</t>
  </si>
  <si>
    <t>бассейн СФУ</t>
  </si>
  <si>
    <t>ДВС СибГАУ</t>
  </si>
  <si>
    <t>04 ноября</t>
  </si>
  <si>
    <t>январь-май</t>
  </si>
  <si>
    <t>МАУ "СШОР "Юность"</t>
  </si>
  <si>
    <t>ДС им. М.Дворкина, с/залы города</t>
  </si>
  <si>
    <t>МВДЦ "Сибирь"</t>
  </si>
  <si>
    <t>МАУ "СШОР "Здоровый мир"</t>
  </si>
  <si>
    <t>ДС им. М.Дворкина</t>
  </si>
  <si>
    <t>МАУ "СШОР "Энергия"</t>
  </si>
  <si>
    <t>Открытый чемпионат и первенство города (летний)</t>
  </si>
  <si>
    <t>Открытый командный чемпионат города</t>
  </si>
  <si>
    <t>23 февраля</t>
  </si>
  <si>
    <t>Открытый турнир памяти Кавалера 4-х Орденов "Славы" Литвиненко Н.Е.</t>
  </si>
  <si>
    <t>Окрестности города</t>
  </si>
  <si>
    <t>Гимназия № 4</t>
  </si>
  <si>
    <t>Традиционный  легкоатлетический пробег на 10 км.  "Познай себя"</t>
  </si>
  <si>
    <t>Красноярское водохранилище, залив "Шумиха"</t>
  </si>
  <si>
    <t>МАУ "СШОР "Красноярск"</t>
  </si>
  <si>
    <t xml:space="preserve">Открытое первенство города среди девушек до 16 лет </t>
  </si>
  <si>
    <t>МБОУ "СШ № 69"</t>
  </si>
  <si>
    <t xml:space="preserve">Открытое первенство города среди юношей до 16 лет </t>
  </si>
  <si>
    <t xml:space="preserve">Открытое первенство города среди юношей до 13 лет </t>
  </si>
  <si>
    <t xml:space="preserve">Открытое первенство города среди девушек до 13 лет </t>
  </si>
  <si>
    <t xml:space="preserve">Открытое первенство города среди девушек до 14 лет </t>
  </si>
  <si>
    <t xml:space="preserve">Открытое первенство города среди девушек до 15 лет </t>
  </si>
  <si>
    <t xml:space="preserve">Открытое первенство города среди юношей до 15 лет </t>
  </si>
  <si>
    <t xml:space="preserve">Открытое первенство города среди юношей до 17 лет </t>
  </si>
  <si>
    <t xml:space="preserve">Открытое первенство города среди девушек до 17 лет </t>
  </si>
  <si>
    <t>Открытый чемпионат города среди мужских команд</t>
  </si>
  <si>
    <t>Открытый чемпионат города среди женских команд</t>
  </si>
  <si>
    <t>Открытый Кубок города по подтягиванию</t>
  </si>
  <si>
    <t>Открытое первенство города по подтягиванию</t>
  </si>
  <si>
    <t>Итоговое награждение</t>
  </si>
  <si>
    <t>Клубы по месту жительства, краевая специализированная библиотека</t>
  </si>
  <si>
    <t>ФОК "Звездный"</t>
  </si>
  <si>
    <t>КГАУ ЦМИ "Форум"</t>
  </si>
  <si>
    <t>XXII городские семейные старты "Папа, мама, я - дружная семья" среди детей с ОВЗ</t>
  </si>
  <si>
    <t>Краевая специализированная библиотека</t>
  </si>
  <si>
    <t>клуб "Авангард"</t>
  </si>
  <si>
    <t xml:space="preserve">Открытый  всероссийский турнир по борьбе дзюдо памяти Г.И. Михеева </t>
  </si>
  <si>
    <t>Кендо</t>
  </si>
  <si>
    <t>по назначению</t>
  </si>
  <si>
    <t>Соревнования по  баскетболу 3х3 (девушки)</t>
  </si>
  <si>
    <t>Соревнования по  баскетболу 3х3 (юноши)</t>
  </si>
  <si>
    <t>Соревнования по подвижным играм</t>
  </si>
  <si>
    <t>Открытое первенство Свердловского района</t>
  </si>
  <si>
    <t>Открытое  первенство Свердловского района среди детей и юношей</t>
  </si>
  <si>
    <t>Администрация Свердловского района, Федерация</t>
  </si>
  <si>
    <t>о. Отдыха</t>
  </si>
  <si>
    <t>о. Татышев</t>
  </si>
  <si>
    <t>СибГТУ</t>
  </si>
  <si>
    <t>СФУ</t>
  </si>
  <si>
    <t>Соревнования по боксу</t>
  </si>
  <si>
    <t>КрасГМУ</t>
  </si>
  <si>
    <t>Соревнования по  спортивному скалолазанию</t>
  </si>
  <si>
    <t xml:space="preserve">СФУ  </t>
  </si>
  <si>
    <t>Соревнования по самбо</t>
  </si>
  <si>
    <t>КГПУ</t>
  </si>
  <si>
    <t>Соревнования по настольному тенису</t>
  </si>
  <si>
    <t>Соревнования по пауэрлифтингу (жиму штанги лежа)</t>
  </si>
  <si>
    <t>Соревнования по подводному спорту (плавание в ластах)</t>
  </si>
  <si>
    <t>Соревнования по спортивной борьбе в дисцеплине вольная борьба</t>
  </si>
  <si>
    <t xml:space="preserve">Соревнования по легкой атлетике </t>
  </si>
  <si>
    <t>Соревнования по спортивной борьбе в дисцеплине греко-римская борьба</t>
  </si>
  <si>
    <t>Соревнования по регби - 7</t>
  </si>
  <si>
    <t>ФОЦ "Татышев парк"</t>
  </si>
  <si>
    <t>Соревнования по спортивному ориентированию (кроссовые дистанции)</t>
  </si>
  <si>
    <t>Соревнования по гиревому спорту</t>
  </si>
  <si>
    <t>Соревнования по спортивному туризму</t>
  </si>
  <si>
    <t>СибГУ</t>
  </si>
  <si>
    <t>Соревнования по дзюдо</t>
  </si>
  <si>
    <t>СибГУ/СФУ</t>
  </si>
  <si>
    <t>ДВС СибГУ</t>
  </si>
  <si>
    <t>Соревнования по спортивному ориентированию (лыжные дистанции)</t>
  </si>
  <si>
    <t>ДОУ № 10</t>
  </si>
  <si>
    <t>"ГТО: подтянись к движению!"</t>
  </si>
  <si>
    <t>спортивные площадки города</t>
  </si>
  <si>
    <t>Красспорт, ГУО, Федерации по видам спорта</t>
  </si>
  <si>
    <t>о. Татышев-набережная р. Енисей-о. Татышев</t>
  </si>
  <si>
    <t>МАУ "СШОР "Рассвет"</t>
  </si>
  <si>
    <t>Министерство спорта, Красспорт,  ЦРСП, Федерации по видам спорта</t>
  </si>
  <si>
    <t>Теоретический  и творческий конкурс</t>
  </si>
  <si>
    <t>Соревнования по подтягиванию (юноши) и подниманию туловища (девушки)</t>
  </si>
  <si>
    <t>МАУ "СШ "Вертикаль"</t>
  </si>
  <si>
    <t>Дворец спорта им. И. Ярыгина</t>
  </si>
  <si>
    <t>Январь</t>
  </si>
  <si>
    <t>Легкоатлетический пробег "День защитника Отечества"</t>
  </si>
  <si>
    <t>Февраль</t>
  </si>
  <si>
    <t>Спортивный праздник "Зимние виды спорта"</t>
  </si>
  <si>
    <t>ФОК "Спартаковец"</t>
  </si>
  <si>
    <t>Март</t>
  </si>
  <si>
    <t xml:space="preserve">ФОК "Атлант" </t>
  </si>
  <si>
    <t>ФОК "Молния"</t>
  </si>
  <si>
    <t>Легкоатлетический пробег "Открытие летнего бегового сезона"</t>
  </si>
  <si>
    <t>Апрель</t>
  </si>
  <si>
    <t>ФОК «Молния»</t>
  </si>
  <si>
    <t>Май</t>
  </si>
  <si>
    <t>Июнь</t>
  </si>
  <si>
    <t>Горный пробег по территории скального заповедника "Красноярские столбы"</t>
  </si>
  <si>
    <t>Июль</t>
  </si>
  <si>
    <t xml:space="preserve">ГП Заповедник «Столбы» </t>
  </si>
  <si>
    <t>Август</t>
  </si>
  <si>
    <t xml:space="preserve">Август </t>
  </si>
  <si>
    <t>ФОК «Атлант»</t>
  </si>
  <si>
    <t>Сентябрь</t>
  </si>
  <si>
    <t>Закрытие летнего сезона "Легкоатлетический пробег"</t>
  </si>
  <si>
    <t>Октябрь</t>
  </si>
  <si>
    <t>Ноябрь</t>
  </si>
  <si>
    <t>Спортивный праздник "Зимние забавы"</t>
  </si>
  <si>
    <t>Декабрь</t>
  </si>
  <si>
    <t xml:space="preserve">ФОК "Черемушки" </t>
  </si>
  <si>
    <t xml:space="preserve">ФОК "Московский" </t>
  </si>
  <si>
    <t>ФОК "Черемушки"</t>
  </si>
  <si>
    <t>Март-май</t>
  </si>
  <si>
    <t>ФОК "Старт"</t>
  </si>
  <si>
    <t xml:space="preserve">Открытый фестиваль по фитнесу </t>
  </si>
  <si>
    <t>Открытые соревнования по гиревому спорту</t>
  </si>
  <si>
    <t xml:space="preserve">ФОК "Старт" </t>
  </si>
  <si>
    <t>Сентябрь-ноябрь</t>
  </si>
  <si>
    <t xml:space="preserve">ФОК "Кристалл" </t>
  </si>
  <si>
    <t xml:space="preserve">ФОК "Олимп" </t>
  </si>
  <si>
    <t>ФОК  "Олимп"</t>
  </si>
  <si>
    <t>ФОК "Кристалл"</t>
  </si>
  <si>
    <t xml:space="preserve">ФОК "Сибирь" </t>
  </si>
  <si>
    <t>Январь-февраль</t>
  </si>
  <si>
    <t>ФОК "Советский"</t>
  </si>
  <si>
    <t xml:space="preserve">ФОК «Северный» </t>
  </si>
  <si>
    <t>Июнь-август</t>
  </si>
  <si>
    <t>Январь-март</t>
  </si>
  <si>
    <t xml:space="preserve">Март </t>
  </si>
  <si>
    <t xml:space="preserve">Июнь </t>
  </si>
  <si>
    <t>Спортивный праздник "Открытие летнего сезона"</t>
  </si>
  <si>
    <t>ФОК "Московский"</t>
  </si>
  <si>
    <t>Спортивный праздник "День физкультурника"</t>
  </si>
  <si>
    <t>ФОК "Северный"</t>
  </si>
  <si>
    <t>Фестиваль по мультиспорту среди лиц старшего поколения</t>
  </si>
  <si>
    <t xml:space="preserve">Соревнования по дартс </t>
  </si>
  <si>
    <t>Соревнования  по шашкам</t>
  </si>
  <si>
    <t xml:space="preserve">Спортивный праздник "Открытие зимнего сезона" </t>
  </si>
  <si>
    <t xml:space="preserve">Районные и отборочные физкультурные мероприятия: </t>
  </si>
  <si>
    <t>СК "Советский" МАУ "СШ по видам единоборств"</t>
  </si>
  <si>
    <t>Спартакиада среди советов ветеранов города</t>
  </si>
  <si>
    <t>Соревнования по  дартс</t>
  </si>
  <si>
    <t>ФОК инвалидов Кировского района "Авангард"</t>
  </si>
  <si>
    <t>1 июня</t>
  </si>
  <si>
    <t>стадион "Металлург"</t>
  </si>
  <si>
    <t>спортзалы района</t>
  </si>
  <si>
    <t>КГМУ</t>
  </si>
  <si>
    <t>Краевое РОСТО</t>
  </si>
  <si>
    <t>Соревнования "Дошкольная лига чемпионов" (с элементами футбола)</t>
  </si>
  <si>
    <t>о. Татышева</t>
  </si>
  <si>
    <t>школа №150</t>
  </si>
  <si>
    <t>Соревнования по мультиспорту среди людей  старшего поколения и внуков "Новогодние старты"</t>
  </si>
  <si>
    <t>школа № 66</t>
  </si>
  <si>
    <t>ВОИ</t>
  </si>
  <si>
    <t>школа №7</t>
  </si>
  <si>
    <t>по отдельному положению</t>
  </si>
  <si>
    <t>школы и техникумы  района</t>
  </si>
  <si>
    <t>Спартакиада Советского района среди  учащихся первых курсов  учреждений  профессионального образования</t>
  </si>
  <si>
    <t>Первенство Советского района, посвященное Дню Защитника Отечества</t>
  </si>
  <si>
    <t>СК "Сокол"</t>
  </si>
  <si>
    <t>Администрация Советского района, Федерация</t>
  </si>
  <si>
    <t>Открытое первенство Советского района, посвященное Дню Победы</t>
  </si>
  <si>
    <t>Администрации  Советского района, Федерация</t>
  </si>
  <si>
    <t>Открытое первенство Советского района</t>
  </si>
  <si>
    <t>Фестиваль Советского района среди ДОУ</t>
  </si>
  <si>
    <t>КФМ "Футбол-Арена "Енисей"</t>
  </si>
  <si>
    <t>Открытое первенство Советского района, посвященнное Дню Победы</t>
  </si>
  <si>
    <t>Первенство Советского района</t>
  </si>
  <si>
    <t>школа № 149</t>
  </si>
  <si>
    <t>парк "Технический"</t>
  </si>
  <si>
    <t>МОУ СОШ № 44</t>
  </si>
  <si>
    <t>МБДОУ № 264</t>
  </si>
  <si>
    <t>МБДОУ № 270</t>
  </si>
  <si>
    <t>СОК "Звездный" (ул. Говорова), СОК "Московский" (ул. Волгоградская)</t>
  </si>
  <si>
    <t xml:space="preserve">МБОУ «СОШ № 44» </t>
  </si>
  <si>
    <t xml:space="preserve">МБОУ «Гимназия № 11 им. А.Н. Кулакова», МБОУ СОШ №31 </t>
  </si>
  <si>
    <t xml:space="preserve">МБОУ «СОШ № 44»;МБОУ «Лицей №3»   </t>
  </si>
  <si>
    <t>МАУ "СШОР "Спутник"</t>
  </si>
  <si>
    <t>МБОУ «Станция юных техников»</t>
  </si>
  <si>
    <t>Районное общество инвалидов</t>
  </si>
  <si>
    <t>Аэрокосмический колледж</t>
  </si>
  <si>
    <t xml:space="preserve">Открытое первенство Ленинского района  </t>
  </si>
  <si>
    <t xml:space="preserve">Открытое первенство Ленинского района </t>
  </si>
  <si>
    <t>Подвижная игра "Снайпер" (3-4 классы)</t>
  </si>
  <si>
    <t>по положению</t>
  </si>
  <si>
    <t>Соревнования по выполнению нормативов ГТО</t>
  </si>
  <si>
    <t>Администрация Центрального района, Федерация</t>
  </si>
  <si>
    <t>стадионы школ</t>
  </si>
  <si>
    <t>территория района</t>
  </si>
  <si>
    <t xml:space="preserve"> 6</t>
  </si>
  <si>
    <t xml:space="preserve">Спортивный зал ТЭИ ФГАОУ «СФУ» </t>
  </si>
  <si>
    <t>Спортивный городок МАОУ "Гимназия №9"</t>
  </si>
  <si>
    <t xml:space="preserve">спортивный зал ТЭИ ФГАОУ «СФУ» </t>
  </si>
  <si>
    <t>Бассейн МАУ "СШОР"Энергия"</t>
  </si>
  <si>
    <t>Спортивный зал МАОУ "СШ №32"</t>
  </si>
  <si>
    <t>спортивный зал МАОУ "Лицей №7"</t>
  </si>
  <si>
    <t>Соревнования по баскетболу (юноши)</t>
  </si>
  <si>
    <t>Открытое первенство Железнодорожного района</t>
  </si>
  <si>
    <t>Спортивный зал МАУ "СШОР"Энергия"</t>
  </si>
  <si>
    <t xml:space="preserve">Легкоатлетический кросс  Железнодорожного района среди ДОУ  "Весенний кросс"  </t>
  </si>
  <si>
    <t>Спортивный городок МБОУ "Гимназия № 9"</t>
  </si>
  <si>
    <t xml:space="preserve">Левобережная набережная реки Енивей </t>
  </si>
  <si>
    <t>Легкоатлетический кросс среди ДОУ Железнодорожного района</t>
  </si>
  <si>
    <t xml:space="preserve">Легкоатлетический кросс среди учащихся общеобразовательных учреждений Железнодорожного района "Осенний кросс" </t>
  </si>
  <si>
    <t>Администрация Железнодорожного района, Федерация</t>
  </si>
  <si>
    <t>клуб "Олимп"</t>
  </si>
  <si>
    <t>бассейн СК "Авангард"</t>
  </si>
  <si>
    <t>Соревноывания по пулевой стрельбе</t>
  </si>
  <si>
    <t>Тир РОСТО</t>
  </si>
  <si>
    <t>Ск "Авангард"</t>
  </si>
  <si>
    <t>Детский сад</t>
  </si>
  <si>
    <t>ФОК "Авангард"</t>
  </si>
  <si>
    <t>Соревнования по биллиарду</t>
  </si>
  <si>
    <t>Соревнования по датрсу</t>
  </si>
  <si>
    <t>Соревнования по нвастольному теннису</t>
  </si>
  <si>
    <t>Администрация Кировского района, Федерация</t>
  </si>
  <si>
    <t xml:space="preserve">Открытое Первенство Кировского района в спортивной дисциплине кумитэ  
</t>
  </si>
  <si>
    <t>МАОУ Гимназия № 4</t>
  </si>
  <si>
    <t>Легкоатлетическая эстафета Железнодорожного района, посвященная Дню Победы</t>
  </si>
  <si>
    <t>Легкоатлетическая эстафета Кировского района, посвященная Дню Победы</t>
  </si>
  <si>
    <t>Традиционная легкоатлетическая эстафета Ленинского района, посвященная "Дню Победы"</t>
  </si>
  <si>
    <t>Рыболовный спорт</t>
  </si>
  <si>
    <t>Чир спорт</t>
  </si>
  <si>
    <t xml:space="preserve"> Красспорт,  Федерация</t>
  </si>
  <si>
    <t>"ГТО: подтянись к движению"</t>
  </si>
  <si>
    <t>в течении года</t>
  </si>
  <si>
    <t>на местах</t>
  </si>
  <si>
    <t>Высшие учебные заведения</t>
  </si>
  <si>
    <t>Финальный этап:</t>
  </si>
  <si>
    <t>Соревнования по баскетболу 3х3 ( юноши)</t>
  </si>
  <si>
    <t>Соревнования по жиму штанги</t>
  </si>
  <si>
    <t>Открытое первенство Октябрьского района</t>
  </si>
  <si>
    <t xml:space="preserve">Открытое первенство Октябрьского района </t>
  </si>
  <si>
    <t xml:space="preserve">Легкоатлетическая эстафета, Октябрьского района посвященная дню Победы в Великой отечественной войне 1941-1945 гг.             </t>
  </si>
  <si>
    <t>Легкоатлетический кросс среди учащихся общеобразовательных учреждений Октябрьского района</t>
  </si>
  <si>
    <t>Открытое первенство района среди юношей памяти ветерана Великой Отечественной войны, мастера  спорта СССР, основателя вольной борьбы в г. Красноярске  Малахова И.Н</t>
  </si>
  <si>
    <t xml:space="preserve">Школьный  этап: </t>
  </si>
  <si>
    <t>в школах</t>
  </si>
  <si>
    <t xml:space="preserve">Муниципальный этап: </t>
  </si>
  <si>
    <t>в районах</t>
  </si>
  <si>
    <t xml:space="preserve">Школьный этап: </t>
  </si>
  <si>
    <t>Муниципальный этап (финальные соревнования):</t>
  </si>
  <si>
    <t>Раздел 2. Городские физкультурно-оздоровительные мероприятия по отдельным направлениям.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</si>
  <si>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Красноярска.</t>
  </si>
  <si>
    <t>2.1.1.</t>
  </si>
  <si>
    <t>2.1.2.</t>
  </si>
  <si>
    <t>2.1.3.</t>
  </si>
  <si>
    <t>2.1.4.</t>
  </si>
  <si>
    <t>Раздел 2. Городские физкультурно-оздоровительные мероприятия по отдельным направлениям:</t>
  </si>
  <si>
    <t>5.2.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</si>
  <si>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Красноярска:</t>
  </si>
  <si>
    <t>Закрытие "Универсиады-2019/2020" (награждение по итогам)</t>
  </si>
  <si>
    <t>Касспорт, федерации по видам спорта</t>
  </si>
  <si>
    <t>16 мая</t>
  </si>
  <si>
    <t>Соревнования по керлингу (напольный)</t>
  </si>
  <si>
    <t>манеж                                      "Я чемпион"</t>
  </si>
  <si>
    <t>Спартакиада высших учебных заведений города Красноярска и Красноярского края "Универсиада-2020/2021"</t>
  </si>
  <si>
    <t xml:space="preserve">Соревноввания по футболу </t>
  </si>
  <si>
    <t>КрасГМУ/СФУ</t>
  </si>
  <si>
    <t>Соревнования по мини-футболу 7х7 (девушки)</t>
  </si>
  <si>
    <t>Соревнования по мини  - футболу  (юноши)</t>
  </si>
  <si>
    <t>Соревнования по мини  - футболу  (девушки)</t>
  </si>
  <si>
    <t>Соревнования волейболу  (девушки)</t>
  </si>
  <si>
    <t>Соревнования по баскетболу  (юноши)</t>
  </si>
  <si>
    <t>6.2.</t>
  </si>
  <si>
    <t>6.3.</t>
  </si>
  <si>
    <t>6.4.</t>
  </si>
  <si>
    <t>6.5.</t>
  </si>
  <si>
    <t>10.</t>
  </si>
  <si>
    <t>Мас-реслинг</t>
  </si>
  <si>
    <t>Соревнования по флорболу (2006-2008 г.р.)</t>
  </si>
  <si>
    <t xml:space="preserve">о. Татышев </t>
  </si>
  <si>
    <t>Соревнования по мини-футболу (2007-2009 г.р.)</t>
  </si>
  <si>
    <t>Соревнования по мини-хоккею с мячом  (2006-2008 г.р.)</t>
  </si>
  <si>
    <t>Соревнования по  флорболу (2006-2008 г.р.)</t>
  </si>
  <si>
    <t xml:space="preserve">Соревнования по мини-хоккею с мячом "Лига выходного дня"   </t>
  </si>
  <si>
    <t>Соревнования по  флорболу(2006-2008 г.р.)</t>
  </si>
  <si>
    <t>ФОК "Гиревик"</t>
  </si>
  <si>
    <t>2.2. Альпинизм (0550005511Я)</t>
  </si>
  <si>
    <t>2.3.Армейский рукопашный бой (1220001121А)</t>
  </si>
  <si>
    <t>2.5. Баскетбол (0140002611Я)</t>
  </si>
  <si>
    <t xml:space="preserve">Открытое первенство города "Свободная пирамида" </t>
  </si>
  <si>
    <t>Открытый чемпионат города "Свободная Пирамида"</t>
  </si>
  <si>
    <t>б/к "Биллия"</t>
  </si>
  <si>
    <t>Открытое первенство города среди ветеранов  "Пирамида"</t>
  </si>
  <si>
    <t xml:space="preserve"> Открытое первенство города "Пул 9" </t>
  </si>
  <si>
    <t>б/к "Монте Кристо"</t>
  </si>
  <si>
    <t>Открытый чемпионат города "Динамичная пирамида"</t>
  </si>
  <si>
    <t xml:space="preserve"> Открытое первенство города "Комбинированная пирамида"  </t>
  </si>
  <si>
    <t xml:space="preserve">Открытый командный Кубка города </t>
  </si>
  <si>
    <t>10 октября</t>
  </si>
  <si>
    <t xml:space="preserve">Городские соревнования среди студентов высших и средне-профессиональных учреждений </t>
  </si>
  <si>
    <t>14 января</t>
  </si>
  <si>
    <t>МБДОУ № 4 МБДОУ № 322</t>
  </si>
  <si>
    <t>МБДОУ № 96</t>
  </si>
  <si>
    <t>МАОУ КУГ № 1 "Универс"</t>
  </si>
  <si>
    <t>МБДОУ № 321</t>
  </si>
  <si>
    <t>ФГБДОУ № 242</t>
  </si>
  <si>
    <r>
      <t xml:space="preserve">академия футбола «ЯЧемпион» </t>
    </r>
    <r>
      <rPr>
        <sz val="14"/>
        <color rgb="FF111111"/>
        <rFont val="Times New Roman"/>
        <family val="1"/>
        <charset val="204"/>
      </rPr>
      <t/>
    </r>
  </si>
  <si>
    <t>МБДОУ детский сад № 1 "Журавушка" МБДОУ № 242 МБДОУ № 321 МБДОУ № 322</t>
  </si>
  <si>
    <t>Соревнования "БЕГОВЕЛиЯ"</t>
  </si>
  <si>
    <t>Соревнования по многоборью</t>
  </si>
  <si>
    <t>Соревнования по споортивному туризму "Турслет"</t>
  </si>
  <si>
    <t xml:space="preserve"> "Дошкольная лига чемпионов" (с элементами вида спорта "футбол" )</t>
  </si>
  <si>
    <t>Дошкольная лига чемпионов  (с элементами вида спорта "футбол" )</t>
  </si>
  <si>
    <t xml:space="preserve">Соревнования по русским шашкам </t>
  </si>
  <si>
    <t xml:space="preserve">Соревнования по баскетболу 3х3 </t>
  </si>
  <si>
    <t xml:space="preserve">Соревнования по дартсу </t>
  </si>
  <si>
    <t xml:space="preserve">Соревнования по мультиспорту </t>
  </si>
  <si>
    <t>парк "Звезда"</t>
  </si>
  <si>
    <t>Боулинг клуб "Cub"</t>
  </si>
  <si>
    <t>МБОУ «СОШ № 89»</t>
  </si>
  <si>
    <t>МАОУ "Гимназия № 15"</t>
  </si>
  <si>
    <t>Открытое первенство Ленинского района  по спортивной борьбе, в дисциплине - вольная борьба среди юношей до 18 лет памяти мастера спорта СССР, заслуженного тренера РФ А.А. Охапкина</t>
  </si>
  <si>
    <t>Открытый турнир Ленинского района, посвященный Дню космонавтики</t>
  </si>
  <si>
    <t>МАОУ "Школа № 10/ООО "КрасТЭМ"</t>
  </si>
  <si>
    <t>Фестиваль "Левый берег - Правый берег"</t>
  </si>
  <si>
    <t>12 декабря</t>
  </si>
  <si>
    <t>спортивный зал ООО "КрасТЭМ"</t>
  </si>
  <si>
    <t>СК "Солнечный" МАУ "СШОР "Юность"</t>
  </si>
  <si>
    <t>Боулинг клуб "Шаравая молния"</t>
  </si>
  <si>
    <t xml:space="preserve"> МАУ "СШОР "Юность"</t>
  </si>
  <si>
    <t>Соревнования по керлингу на колясках</t>
  </si>
  <si>
    <t>24-26 января</t>
  </si>
  <si>
    <t>14 марта</t>
  </si>
  <si>
    <t>25-26 сентября</t>
  </si>
  <si>
    <t>11-12 сентября</t>
  </si>
  <si>
    <t>Соревнования по армрестлингу</t>
  </si>
  <si>
    <t>Финальные соревнования фестиваля</t>
  </si>
  <si>
    <t xml:space="preserve">СК "Солнечный" МАУ "СШОР "Юность" </t>
  </si>
  <si>
    <t>13 июня</t>
  </si>
  <si>
    <t>XX спартакиада среди детей "Весёлые старты"</t>
  </si>
  <si>
    <t>ГТО: подтянись к движению</t>
  </si>
  <si>
    <t>Соревнования по  гандболу "Вышибалы"</t>
  </si>
  <si>
    <t>Соревнования по баскетболу "Мой веселый звонкий мяч"</t>
  </si>
  <si>
    <t xml:space="preserve">МАОУ "Гимназия № 13 "Академ" </t>
  </si>
  <si>
    <t>МБОУ "Средняя школа № 95"</t>
  </si>
  <si>
    <t>МАОУ Лицей № 1</t>
  </si>
  <si>
    <t>Соревнования по КЭС-баскету (девушки)</t>
  </si>
  <si>
    <t xml:space="preserve">МБОУ "СШ №99"  </t>
  </si>
  <si>
    <t>Соревнования по КЭС-баскету ( юноши)</t>
  </si>
  <si>
    <t>теннисный зал СФУ</t>
  </si>
  <si>
    <t>Школа бильярда Дмитрия Тимофеева</t>
  </si>
  <si>
    <t>28 ноября</t>
  </si>
  <si>
    <t xml:space="preserve">Боулинг клуб «Космик» </t>
  </si>
  <si>
    <t xml:space="preserve">КрИЖТ ИрГУПС/МБОУ "СШ №99" </t>
  </si>
  <si>
    <t xml:space="preserve">МБОУ "СШ № 99"/ КрИЖТ ИрГУПС   </t>
  </si>
  <si>
    <t>МФК "Динамо"</t>
  </si>
  <si>
    <t>Дом спорта МАУ "СШОР "Рассвет"</t>
  </si>
  <si>
    <t xml:space="preserve">ФГАОУ ВО «СФУ» </t>
  </si>
  <si>
    <t>30 марта-05 апреля</t>
  </si>
  <si>
    <t>Открытое первенство города в отдельных дисциплинах</t>
  </si>
  <si>
    <t>15-17 апреля</t>
  </si>
  <si>
    <t>22-23 февраля</t>
  </si>
  <si>
    <t>Открытый городской турнир памяти Н.А. Тарасовой</t>
  </si>
  <si>
    <t>ЦСЛ "Южный"</t>
  </si>
  <si>
    <t>Чемпионат и первенство города в кроссовых дисциплинах</t>
  </si>
  <si>
    <t>Чемпионат и первенство города в лыжных дисциплинах</t>
  </si>
  <si>
    <t xml:space="preserve">Первенство города среди юношей 16 -17 лет </t>
  </si>
  <si>
    <t xml:space="preserve">Первенство города среди юношей 14 - 15 лет </t>
  </si>
  <si>
    <t xml:space="preserve">Первенство города  среди юниоров до 21 года  </t>
  </si>
  <si>
    <t>Соревнования по олимпийскому многоборью</t>
  </si>
  <si>
    <t>Соревнования по фитнес-аэробика "Фитнесинка"</t>
  </si>
  <si>
    <t>Соревнования по русским шашкам "На призы Деда Мороза"</t>
  </si>
  <si>
    <t>Легкоатлетичесский кросс (сборные)</t>
  </si>
  <si>
    <t xml:space="preserve">Соревнования по мини-футболу </t>
  </si>
  <si>
    <t>Соревнования по семейным стартам и шахматам</t>
  </si>
  <si>
    <t>Открытый турнир Центрального района среди учащихся общеобразовательных учреждений памяти Моданова В.С.</t>
  </si>
  <si>
    <t>Администрация Октябрьского района, Федерация</t>
  </si>
  <si>
    <t>Открытое первенство Центрального района среди юношей и девушек до 14 лет</t>
  </si>
  <si>
    <t>Открытый турнир среди учащихся общеобразовательных учреждений памяти Героя Советского Союза Мартынова Д.Д.</t>
  </si>
  <si>
    <t xml:space="preserve">"Лукодром"  </t>
  </si>
  <si>
    <t>Соревнования по плаванию  (девушки)</t>
  </si>
  <si>
    <t>Соревнования по плаванию (юноши)</t>
  </si>
  <si>
    <t>Соревнования по боулингу (отельно среди ДОУ и общеобразовательных учреждений)</t>
  </si>
  <si>
    <t>Соревнования по шашкам (отельно среди ДОУ и общеобразовательных учреждений)</t>
  </si>
  <si>
    <t>Спортивная площадка (ул. Воронова,12/д)</t>
  </si>
  <si>
    <t>Соревнования «БЕГОВЕЛиЯ»</t>
  </si>
  <si>
    <t>Соревнование по шахматам</t>
  </si>
  <si>
    <t>22.</t>
  </si>
  <si>
    <t>Открытое первенство Кировского района, посвященное Дню народного единства</t>
  </si>
  <si>
    <t xml:space="preserve">Всероссийский физкультурно-спортивный комплекс "Готов к труду и обороне (ГТО): </t>
  </si>
  <si>
    <t>04-05 сентября</t>
  </si>
  <si>
    <t>спортивные залы города</t>
  </si>
  <si>
    <t>Открытый Кубок города по волейболу среди команд-ветеранов "Кубок памяти А.Ф. Долуды"</t>
  </si>
  <si>
    <t xml:space="preserve">Первенство города среди девушек до 15 лет </t>
  </si>
  <si>
    <t>01-02 мая</t>
  </si>
  <si>
    <t>Городской турнир среди вентеранов на призы почетного гражданина города, почетного строителя России А.В. Пуртова</t>
  </si>
  <si>
    <t>Чемпионат и первенство города в спортивной дисциплине "сётокан"</t>
  </si>
  <si>
    <t>Открытый чемпионат и первенство города в спортивной дисциплине "кобудо"</t>
  </si>
  <si>
    <t>Первенство города среди юношей до 11-12 лет</t>
  </si>
  <si>
    <t>Первенство города среди девушек до 11-12 лет</t>
  </si>
  <si>
    <t xml:space="preserve"> Открытый Кубок города</t>
  </si>
  <si>
    <t xml:space="preserve"> Открытое первенство города </t>
  </si>
  <si>
    <t>2.12. В о л е й б о л (0120002611Я)</t>
  </si>
  <si>
    <t>р.Кача,                              р. Енисей</t>
  </si>
  <si>
    <t>XXXVIII открытая   Всероссийская массовая  лыжная гонка "Лыжня России"</t>
  </si>
  <si>
    <t>Открытый городской командный   турнир среди юношей памяти С.Н. Баженова</t>
  </si>
  <si>
    <t xml:space="preserve">Чемпионат и первенство города  </t>
  </si>
  <si>
    <t xml:space="preserve">Открытый Кубок города   </t>
  </si>
  <si>
    <t>АНО ДСК "Полярная звезда"</t>
  </si>
  <si>
    <t xml:space="preserve">Открытый чемпионат и первенство города в спортивной дисциплине "фулл контакт" </t>
  </si>
  <si>
    <t>МБОУ "СШ № 147" ЦДО КиС "Академия спорта"</t>
  </si>
  <si>
    <t>13-14 ноября</t>
  </si>
  <si>
    <t>17-18 апреля</t>
  </si>
  <si>
    <t>06-07 ноября</t>
  </si>
  <si>
    <t>Открытый чемпионат и первенство города  в спортивной  дисциплине "аджилити"</t>
  </si>
  <si>
    <t>Открытый чемпионат и первенство города в спортивной дисциплине "фристайл"</t>
  </si>
  <si>
    <t>Открытый Кубок города  в спортивной дисциплине "аджилити"</t>
  </si>
  <si>
    <t>09-11 апреля</t>
  </si>
  <si>
    <t>6.1.</t>
  </si>
  <si>
    <t>Чемпионат и первенство города среди ветеранов</t>
  </si>
  <si>
    <t>03 октября</t>
  </si>
  <si>
    <t xml:space="preserve">Чемпионат и первенство города  среди ветераны в закрытом помещении  </t>
  </si>
  <si>
    <t>манеж Центрального стадиона</t>
  </si>
  <si>
    <t>Традиционный легкоатлетический пробег "Енисей Батюшка"</t>
  </si>
  <si>
    <t>Кубок города в закрытом помещении</t>
  </si>
  <si>
    <t>пл. Мира-пр. Мира - набережной р. Енисея -острову Татышев-пл Мира</t>
  </si>
  <si>
    <t>Традиционный легкоатлетический полумарафон «Красмарафон «Жара»</t>
  </si>
  <si>
    <t xml:space="preserve">Чемпионат города </t>
  </si>
  <si>
    <t>30-31 января</t>
  </si>
  <si>
    <t>26 января</t>
  </si>
  <si>
    <t>Мотофестиваль "Зимний Вираж"</t>
  </si>
  <si>
    <t>Мотофестиваль "Путь Сибири"</t>
  </si>
  <si>
    <t>01 августа</t>
  </si>
  <si>
    <t>15-16 мая</t>
  </si>
  <si>
    <t>Открытый чемпионат города в спортивной дисциплине "мотогонки на льду"</t>
  </si>
  <si>
    <t>Открытый чемпионат и первенство в спортивной дисциплине "мотокросс"</t>
  </si>
  <si>
    <t>16-18 октября</t>
  </si>
  <si>
    <t>Открытый чемпионат города  в спортивной дисциплине "сноукайтинг"</t>
  </si>
  <si>
    <t>06 июня</t>
  </si>
  <si>
    <t>23-24 октября</t>
  </si>
  <si>
    <t>Чемпионат и первенство  города в спортивной дисциплине "троеборье классическое"</t>
  </si>
  <si>
    <t>Чемпионат и первенство  города в спортивной дисциплине "жим"</t>
  </si>
  <si>
    <t>Чемпионат и первенство  города в спортивной дисциплине "троеборье"</t>
  </si>
  <si>
    <t>п/б Краевой ДЮСШ</t>
  </si>
  <si>
    <t xml:space="preserve">ТБ "Солонцы" МАУ "СШОР "Красный Яр"  </t>
  </si>
  <si>
    <t xml:space="preserve">XVI открытый Кубок Главы города "Будущие звезды овального мяча" </t>
  </si>
  <si>
    <t>Спортивный зал СибГУ</t>
  </si>
  <si>
    <t>Открытый городской турнир среди юношей в спортивной дисциплине "регби-7", посвященный памяти Почетного гражданина города Красноярска Л.Н. Логинова</t>
  </si>
  <si>
    <t>урочище "Пещерный лог"</t>
  </si>
  <si>
    <t>Открытый Кубок города в спортивной дисциплине "дистанции-спелео"</t>
  </si>
  <si>
    <t>Открытый чемпионат и первенство города в спортивной дисциплине "дистанции горные"</t>
  </si>
  <si>
    <t>Открытый чемпионат города в спортивной дисциплине "дистанции на средствах передвижения"</t>
  </si>
  <si>
    <t>Открытый чемпионат города в спортивной дисциплине "дистанции спелео"</t>
  </si>
  <si>
    <t>26 сентября</t>
  </si>
  <si>
    <t xml:space="preserve">Открытый чемпионат и первенство Октябрьского района в спортивной дисциплине "дистанции пешеходные"        </t>
  </si>
  <si>
    <t>Открытый чемпионат и первенство города (ИТФ)</t>
  </si>
  <si>
    <t xml:space="preserve">Открытый Кубок" Красноярья"  </t>
  </si>
  <si>
    <t xml:space="preserve">Открытое первенство Ленинского района в спортивной дисциплине  "дуатлон - спринт" </t>
  </si>
  <si>
    <t>10-11 апреля</t>
  </si>
  <si>
    <t>Первенство города среди юношей и девушек до 18 лет</t>
  </si>
  <si>
    <t>02-03 октября</t>
  </si>
  <si>
    <t>11-12 декабря</t>
  </si>
  <si>
    <t xml:space="preserve">Федерация </t>
  </si>
  <si>
    <t xml:space="preserve">Открытый Кубок города  </t>
  </si>
  <si>
    <t>23-25 октября</t>
  </si>
  <si>
    <t>Открытый чемпионат города   в спортивной дисциплине "шпага"</t>
  </si>
  <si>
    <t>Первенство города среди юниоров и юниорок до 21 года в спортивной дисциплине "шпага"</t>
  </si>
  <si>
    <t>Открытое первенство города среди юношей и девушек до 18 лет в спортивной дисциплине "шпага"</t>
  </si>
  <si>
    <t>Открытый Кубок города "Юный мушкетер" среди мальчики и девочки, юношей и девушек до 15 лет в спортивной дисциплине "шпага"</t>
  </si>
  <si>
    <t>20-21 ноября</t>
  </si>
  <si>
    <t>Открытые городские соревнования "Весенние ласточки"</t>
  </si>
  <si>
    <t xml:space="preserve">Открытый чемпионат города  </t>
  </si>
  <si>
    <t>Акробатический манеж МАУ "СШОР "Спутник"</t>
  </si>
  <si>
    <t>КрасГАУ</t>
  </si>
  <si>
    <t>20 июня</t>
  </si>
  <si>
    <t>V Открытый шахматный фестиваль "Енисейские мосты"</t>
  </si>
  <si>
    <t>Открытый чемпионат города в спортивной дисциплине "блиц"</t>
  </si>
  <si>
    <t>Открытый чемпионат города в спортивной дисциплине "быстрые шахматы"</t>
  </si>
  <si>
    <t>Открытый Кубок города в спортивной дисциплине "быстрые шахматы"</t>
  </si>
  <si>
    <t>Открытое первенство города среди мальчиков и девочек, юношей и девушек в спортивной дисциплине "блиц"</t>
  </si>
  <si>
    <t>Открытый чемпионат города в спортивной дисциплине "шахматы"</t>
  </si>
  <si>
    <t>Открытое первенство города среди ветераны в спортивной дисциплине "шахматы"</t>
  </si>
  <si>
    <t>Открытое первенство города среди мальчиков и девочек, юношей и девушек в спортивной дисциплине "шахматы"</t>
  </si>
  <si>
    <t xml:space="preserve">Открытое первенство города среди мальчиков и девочек, юношей и девушек в спортивной дисциплине "быстрые шахматы"  </t>
  </si>
  <si>
    <t>12 июня</t>
  </si>
  <si>
    <t>Городской турнир  посвященный Дню молодежи</t>
  </si>
  <si>
    <t>Городской турнир  посвященный Дню физкультурника</t>
  </si>
  <si>
    <t>Первенство города в спортивных дисциплинх "быстрые", "молниеносные" и "классические"</t>
  </si>
  <si>
    <t>Открытый Кубок города среди спортивных клубов</t>
  </si>
  <si>
    <t>Фестиваль ГТО "Подтянись к движению"</t>
  </si>
  <si>
    <t xml:space="preserve">спортивный зал МАУ «СШОР «Красный Яр» </t>
  </si>
  <si>
    <t xml:space="preserve">Чемпионат и первенство Железнодорожного района  </t>
  </si>
  <si>
    <t>Открытый чемпионат города среди любительских команд (сезон 2020/2021)</t>
  </si>
  <si>
    <t>МБУ "СШОР им. Шевчука"</t>
  </si>
  <si>
    <t>Спортивный зал МБОУ «СОШ № 89»</t>
  </si>
  <si>
    <t xml:space="preserve"> 5 декабря</t>
  </si>
  <si>
    <t>Спортивное мероприятие, посвященное Международному дню борьбы с коррупцией</t>
  </si>
  <si>
    <t>09 декабря</t>
  </si>
  <si>
    <t>Общегородской спортивный праздник, посвященный Всероссийскому Дню физкультурника</t>
  </si>
  <si>
    <t xml:space="preserve">Открытое первенство города среди девушек до 18 лет </t>
  </si>
  <si>
    <t xml:space="preserve">Открытое первенство города среди юношей до 18 лет </t>
  </si>
  <si>
    <t>баскетбольные площадки ФОЦ "Татышев-парк"</t>
  </si>
  <si>
    <t xml:space="preserve">Открытый чемпионат города в спортивной дисциплине "3х3" </t>
  </si>
  <si>
    <t>01 сентября-31 декабря</t>
  </si>
  <si>
    <t>Городской этап Всероссийских соревнований  "Кожанный мяч" среди юношей и девушек (3 возрастные группы)</t>
  </si>
  <si>
    <t>Открытое первенство города среди взрослых команд (2 возрастные группы)</t>
  </si>
  <si>
    <t xml:space="preserve">Открытое первенство города среди детско-юношеских команд памяти Героя Советского Союза Д.Д. Мартынова  </t>
  </si>
  <si>
    <t>Открытый Кубок Главы города Красноярска в спортивных дисциплинах"выездка" и "конкур"</t>
  </si>
  <si>
    <t>Первенство города среди детей в спортивных дисциплинах" выездка" и "конкур"</t>
  </si>
  <si>
    <t>Открытый чемпионат города в спортивной дисциплине "стрельба из ружья"</t>
  </si>
  <si>
    <t>открытые спортплощадки города</t>
  </si>
  <si>
    <t>открытые катки города</t>
  </si>
  <si>
    <t>05 декабря</t>
  </si>
  <si>
    <t>ДК "Свердловский"</t>
  </si>
  <si>
    <t>МАОУ "СШ № 152"</t>
  </si>
  <si>
    <t>Открытый Кубок города среди юношей и девушек</t>
  </si>
  <si>
    <t xml:space="preserve"> Открытый чемпионат города</t>
  </si>
  <si>
    <t>Первенство города  среди ветеранов ВОВ спорта и допризывной молодежи памяти И.И. Кадонцева</t>
  </si>
  <si>
    <t xml:space="preserve">Соревнования по  бильярду  </t>
  </si>
  <si>
    <t xml:space="preserve">Соревнования по лыжным гонкам   </t>
  </si>
  <si>
    <t xml:space="preserve">Соревнования по зимней рыбалке  </t>
  </si>
  <si>
    <t xml:space="preserve">Соревнования по плаванию  </t>
  </si>
  <si>
    <t xml:space="preserve">Соревнования по пулевой стрельбе  </t>
  </si>
  <si>
    <t xml:space="preserve">Семейные старты  </t>
  </si>
  <si>
    <t xml:space="preserve">Соревнования по стритболу  </t>
  </si>
  <si>
    <t xml:space="preserve">Соревнования по боулингу  </t>
  </si>
  <si>
    <t>Открытый чемпионат города в спортивной дисциплине "класс F3-U"</t>
  </si>
  <si>
    <t>Открытый чемпионат в спортивной дисциплине "класс F3-A","класс F3-C", "класс F2-D"</t>
  </si>
  <si>
    <t xml:space="preserve">Открытое первенство города среди ветеранов </t>
  </si>
  <si>
    <t xml:space="preserve">Открытое первенство  города </t>
  </si>
  <si>
    <t>Открытые городские соревнования "Кубок Деда Мороза"</t>
  </si>
  <si>
    <t>"Рождественский турнир" Кировского района</t>
  </si>
  <si>
    <t>05 января</t>
  </si>
  <si>
    <t>09-10 октября</t>
  </si>
  <si>
    <t>Региональный веломарафон "Красспорт"</t>
  </si>
  <si>
    <t>п. Емельяново</t>
  </si>
  <si>
    <t>Общегородской традиционный легкоатлетический забег "Красноярская Часовня"</t>
  </si>
  <si>
    <t>Капоэйро</t>
  </si>
  <si>
    <t xml:space="preserve">города Красноярска на  2021 год </t>
  </si>
  <si>
    <t>28-29 августа</t>
  </si>
  <si>
    <t>- 3 этап (финал)</t>
  </si>
  <si>
    <t>13-14 марта</t>
  </si>
  <si>
    <t>Чемпионат города в спортивной дисциплине "дистанции водные"</t>
  </si>
  <si>
    <t>о. Отдыха Абаканская протока р. Енисей</t>
  </si>
  <si>
    <t>Открытый чемпионат города в спортивной дисциплине "северная ходьба"</t>
  </si>
  <si>
    <t xml:space="preserve">05 июня </t>
  </si>
  <si>
    <t>Кубок города в спортивной дисциплине "дистанции водные"</t>
  </si>
  <si>
    <t>25 сентября</t>
  </si>
  <si>
    <t>Первенство города в спортивной дисциплине "дистанции водные"</t>
  </si>
  <si>
    <t>15-17 октября</t>
  </si>
  <si>
    <t>19 января</t>
  </si>
  <si>
    <t>18февраля</t>
  </si>
  <si>
    <t>14 декабря</t>
  </si>
  <si>
    <t>28-30 мая</t>
  </si>
  <si>
    <t>24-25 апреля</t>
  </si>
  <si>
    <t>ММАУ МВСЦ «Патриот», Красспорт, Федерация</t>
  </si>
  <si>
    <t>25-26 декабря</t>
  </si>
  <si>
    <t>04-06 февраля</t>
  </si>
  <si>
    <t>12-13 июня</t>
  </si>
  <si>
    <t>26-27 июня</t>
  </si>
  <si>
    <t>21-22 августа</t>
  </si>
  <si>
    <t xml:space="preserve">Открытое первенство города по летнему биатлону (пневматическое оружие) </t>
  </si>
  <si>
    <t>22-25 июля</t>
  </si>
  <si>
    <t>МСК "Академия биатлона"</t>
  </si>
  <si>
    <t xml:space="preserve">Открытое первенство города (пневматическое оружие) </t>
  </si>
  <si>
    <t>23-26 декабря</t>
  </si>
  <si>
    <t>18-19 сентября</t>
  </si>
  <si>
    <t>16-17 октября</t>
  </si>
  <si>
    <t>14-16 мая</t>
  </si>
  <si>
    <t>МАУ "ЦТП"</t>
  </si>
  <si>
    <t>27-30 августа</t>
  </si>
  <si>
    <t>Аэродром "Вознесенский"</t>
  </si>
  <si>
    <t>03-08 сентября</t>
  </si>
  <si>
    <t>03-06 февраля</t>
  </si>
  <si>
    <t>13-14 февраля</t>
  </si>
  <si>
    <t>Открытый чемпионат и первенство города (ГТФ)</t>
  </si>
  <si>
    <t>28-30 октября</t>
  </si>
  <si>
    <t>21 октября</t>
  </si>
  <si>
    <t>22-24 января</t>
  </si>
  <si>
    <t xml:space="preserve">Чемпионат города   </t>
  </si>
  <si>
    <t>18-20 февраля</t>
  </si>
  <si>
    <t>Первенство города среди юниоров и юниорок до 20 лет</t>
  </si>
  <si>
    <t>25-27 марта</t>
  </si>
  <si>
    <t>08-11 апреля</t>
  </si>
  <si>
    <t>Первенство города среди юниоров и юниорок до 23 лет</t>
  </si>
  <si>
    <t>06-08 мая</t>
  </si>
  <si>
    <t>17-19 сентября</t>
  </si>
  <si>
    <t>23-25 сентября</t>
  </si>
  <si>
    <t>Городской турнир "Красноярские силачи"</t>
  </si>
  <si>
    <t>29-31 октября</t>
  </si>
  <si>
    <t>12-14 ноября</t>
  </si>
  <si>
    <t>Первенство города среди юношей и девушек до 12 лет</t>
  </si>
  <si>
    <t>02-04 декабря</t>
  </si>
  <si>
    <t>24-26 декабря</t>
  </si>
  <si>
    <t>06-14 февраля</t>
  </si>
  <si>
    <t>21 февраля</t>
  </si>
  <si>
    <t>Квалификационные турниры</t>
  </si>
  <si>
    <t>01 июня-01 сентября</t>
  </si>
  <si>
    <t>14-18 июня</t>
  </si>
  <si>
    <t>19 июня</t>
  </si>
  <si>
    <t>"Гран-Холл" МВДЦ "Сибирь"</t>
  </si>
  <si>
    <t>Городской турнир памяти О.А. Попова</t>
  </si>
  <si>
    <t>28 ноября-06 декабря</t>
  </si>
  <si>
    <t>Открытый Кубок  города среди юношей и девушек до 15 и до 18 лет</t>
  </si>
  <si>
    <t>Открытый Кубок города среди юношей и девушек до 13 лет</t>
  </si>
  <si>
    <t xml:space="preserve">XXXII Международный турнир по вольной борьбе серии Гран-При «Иван Ярыгин»  среди мужчин и женщин
</t>
  </si>
  <si>
    <t>06-07 февраля</t>
  </si>
  <si>
    <t>МСК "Арена.Север" КГАУ "РЦСС"</t>
  </si>
  <si>
    <t>20-21 февраля</t>
  </si>
  <si>
    <t>Первенство города среди мальчиков и девочек 10-12 лет в спортивной дисциплине "кёрлинг - смешанный"</t>
  </si>
  <si>
    <t>13-17  сентября</t>
  </si>
  <si>
    <t xml:space="preserve">Открытый командный чемпионат города в спортивной дисциплене "кёрлинг - смешанный" </t>
  </si>
  <si>
    <t>19-24 октября</t>
  </si>
  <si>
    <t>23-28 ноября</t>
  </si>
  <si>
    <t>30 ноября- 05 декабря</t>
  </si>
  <si>
    <t>20 апреля</t>
  </si>
  <si>
    <t xml:space="preserve">Открытый Кубок города в спортивной дисциплине "ката" </t>
  </si>
  <si>
    <t>12-13 ноября</t>
  </si>
  <si>
    <t xml:space="preserve">Открытый чемпионат и первенство города в спортивной дисциплине "лайт-контакт" и "семи-контакт" </t>
  </si>
  <si>
    <t>12-14 марта</t>
  </si>
  <si>
    <t>21-23 мая</t>
  </si>
  <si>
    <t>16-17 апреля</t>
  </si>
  <si>
    <t>05-06 ноября</t>
  </si>
  <si>
    <t>Первенство города в рамках Всероссийского проекта "Серебряные коньки" среди обучающихся общеобразовательныцх организаций</t>
  </si>
  <si>
    <t>Открытое первенство города в спортивной дисциплине "многоборье"</t>
  </si>
  <si>
    <t>19-21 февраля</t>
  </si>
  <si>
    <t>26-28 февраля</t>
  </si>
  <si>
    <t>Открытое первенство города "Закрытие зимгнего сезона"</t>
  </si>
  <si>
    <t>Открытое первенство города "Открытие зимгнего сезона"</t>
  </si>
  <si>
    <t>17-19 декабря</t>
  </si>
  <si>
    <t>Открытый чемпионат и первенство города среди юниоров и юношей в спортивной дисциплине "выездка"</t>
  </si>
  <si>
    <t>05-07 апреля</t>
  </si>
  <si>
    <t>Открытый чемпионат и первенство города среди юниоров и юношей в спортивной дисциплине "конкур"</t>
  </si>
  <si>
    <t>08-10 апреля</t>
  </si>
  <si>
    <t>23-25 апреля</t>
  </si>
  <si>
    <t>09-12 июня</t>
  </si>
  <si>
    <t>V Открытый Кубок  города в спортивных дисциплинах "выездка" и "конкур"</t>
  </si>
  <si>
    <t>Открытый чемпионат и первенство города среди юношей и детей в спортивной дисциплине "троеборье"</t>
  </si>
  <si>
    <t>29 апреля-01 мая</t>
  </si>
  <si>
    <t>17-20 ноября</t>
  </si>
  <si>
    <t>27-30 мая</t>
  </si>
  <si>
    <t>МСК "Сопка"-комплекс трамплинов и СК "Академия биатлона"</t>
  </si>
  <si>
    <t>14-16 января</t>
  </si>
  <si>
    <t xml:space="preserve">Кубок города </t>
  </si>
  <si>
    <t>06 ноября</t>
  </si>
  <si>
    <t>25-27 ноября</t>
  </si>
  <si>
    <t>19-20 февраля</t>
  </si>
  <si>
    <t>22-23 октября</t>
  </si>
  <si>
    <t>23 января</t>
  </si>
  <si>
    <t>17 апреля</t>
  </si>
  <si>
    <t>13 ноября</t>
  </si>
  <si>
    <t>Первенство города среди юношей 12-13 лет</t>
  </si>
  <si>
    <t>Первенство города среди юниоров 14-17 лет</t>
  </si>
  <si>
    <t>17-20 февраля</t>
  </si>
  <si>
    <t>22 мая</t>
  </si>
  <si>
    <t>29 мая</t>
  </si>
  <si>
    <t>Открытый чемпионат города в спортивной дисциплине "стрельба из пистолета"</t>
  </si>
  <si>
    <t>Открытый Кубок города по спортивной дисциплине "стрельба из пистолета"</t>
  </si>
  <si>
    <t>17 июля</t>
  </si>
  <si>
    <t>14 августа</t>
  </si>
  <si>
    <t>Открытый Кубок города имени Командора Рязанова по спортивной дисциплине "стрельба из пистолета"</t>
  </si>
  <si>
    <t>31 октября</t>
  </si>
  <si>
    <t>Тир "Ураган"</t>
  </si>
  <si>
    <t>26 декабря</t>
  </si>
  <si>
    <t xml:space="preserve">Чемпионат  и первенство  города </t>
  </si>
  <si>
    <t>22-25 сентября</t>
  </si>
  <si>
    <t>Комплекс трамплинов МСК "Сопка"</t>
  </si>
  <si>
    <t>29 апреля</t>
  </si>
  <si>
    <t xml:space="preserve"> тир  М/К "Акаднмия биатлона"</t>
  </si>
  <si>
    <t>29-30 мая</t>
  </si>
  <si>
    <t>Чемпионат и первенство города</t>
  </si>
  <si>
    <t>26-27 марта</t>
  </si>
  <si>
    <t>Чемпионат города в спортивной дисциплине «ловля на мармышку со льда"</t>
  </si>
  <si>
    <t>озеро "Бархатово",       с. Есауловка</t>
  </si>
  <si>
    <t>Кубок города в спортивных в дисциплинах «ловля донной удочкой" и "ловля донной удочкой - командные соревнования»</t>
  </si>
  <si>
    <t>озеро "Песчанка",               д. Песчанка</t>
  </si>
  <si>
    <t>Чемпионат города в спортивных дисциплинах «ловля спиннингом  с берега" и "ловля спиннингом с берега - командные соревнования»</t>
  </si>
  <si>
    <t>Чемпионат города в спортивных в дисциплинах «ловля донной удочкой" и "ловля донной удочкой - командные соревнования»</t>
  </si>
  <si>
    <t>11-13 июня</t>
  </si>
  <si>
    <t>Открытое первенство города среди юношей и девушек 14-16 лет</t>
  </si>
  <si>
    <t>Открытое первенство города среди юниоров и юниорок 18-20 лет</t>
  </si>
  <si>
    <t>Открытое первенство города среди юношей и девушек 16-18 лет</t>
  </si>
  <si>
    <t>Открытое первенство города среди юношей и девушек 12-14 лет</t>
  </si>
  <si>
    <t>03-04 апреля</t>
  </si>
  <si>
    <t>Открытое первенство города среди юношей и девушек 10-13 лет в спортивной дисциплине "боулдеринг"</t>
  </si>
  <si>
    <t>Открытое первенство города среди юношей и девушек 10-13  и 14-15 лет в спортивных дисциплинай "трудность" и "скорость"</t>
  </si>
  <si>
    <t>Открытый чемпионат и первенство города среди юношей и девушек 16-17 и 18-19  лет в спортивных дисциплинай "трудность" и "скорость"</t>
  </si>
  <si>
    <t>Открытый чемпионат и первенство города среди мужчин и женщин, юношей и девушек 14-15 и 16-17  лет в спортивной дисциплине" боулдеринг"</t>
  </si>
  <si>
    <t>04-07 марта</t>
  </si>
  <si>
    <t>06-09 мая</t>
  </si>
  <si>
    <t>14-16 апреля</t>
  </si>
  <si>
    <t xml:space="preserve">Открытый  городской турнир </t>
  </si>
  <si>
    <t>27-30 октября</t>
  </si>
  <si>
    <t>05-07 февраля</t>
  </si>
  <si>
    <t>27-29 августа</t>
  </si>
  <si>
    <t>09-10 января</t>
  </si>
  <si>
    <t xml:space="preserve"> Открытое первенство города   </t>
  </si>
  <si>
    <t>19-21 марта</t>
  </si>
  <si>
    <t>08-10 октября</t>
  </si>
  <si>
    <t>Открытое первенство города среди юношей и девушек до 15 лет в спортивной дисциплине "шпага"</t>
  </si>
  <si>
    <t>03-05 ноября</t>
  </si>
  <si>
    <t>03-05 декабря</t>
  </si>
  <si>
    <t>28-30 января</t>
  </si>
  <si>
    <t xml:space="preserve">25-27 марта </t>
  </si>
  <si>
    <t>13-14 мая</t>
  </si>
  <si>
    <t>18-19 ноября</t>
  </si>
  <si>
    <t>23-24 декабря</t>
  </si>
  <si>
    <t>26-28 марта</t>
  </si>
  <si>
    <t>Академия борьбы им. Д.Г. Миндиашвили</t>
  </si>
  <si>
    <t xml:space="preserve">Открытое первенство город среди женских команд в спортивной дисциплине "мини-футбол"  </t>
  </si>
  <si>
    <t>8-9 мая</t>
  </si>
  <si>
    <t>Первенство города среди женских команд</t>
  </si>
  <si>
    <t>Открытое первенство города среди команд ветеранов (35, 45, 50, 55 лет и старше)</t>
  </si>
  <si>
    <t>Открытое первенство города среди детско-юношеских команд (7 возрастных групп) в спортивной дисциплине "мини-футбол"  (сезон 2021-2022)</t>
  </si>
  <si>
    <t>Первенство города среди взрослых команд (3 возрастные группы) в спортивной дисциплине "мини-футбол"  (сезон 2021-2022)</t>
  </si>
  <si>
    <t>Первенство города среди ветеранских команд (35, 45, 50, 55 лет и старше) в спортивной дисциплине "мини-футбол"  (сезон 2021-2022)</t>
  </si>
  <si>
    <t>Открытое первенство города среди детско-юношеских команд (7 возрастных групп) в спортивной дисциплине "мини-футбол"  (сезон 2020-2021)</t>
  </si>
  <si>
    <t>Первенство города среди взрослых команд (3 возрастные группы) в спортивной дисциплине "мини-футбол"  (сезон 2020-2021)</t>
  </si>
  <si>
    <t>Первенство города среди ветеранских команд (35, 45, 50, 55 лет и старше) в спортивной дисциплине "мини-футбол"  (сезон 2020-2021)</t>
  </si>
  <si>
    <t>04-31 января</t>
  </si>
  <si>
    <t>спортивные залы играющих команд</t>
  </si>
  <si>
    <t>11-15 января</t>
  </si>
  <si>
    <t>18-22 января</t>
  </si>
  <si>
    <t xml:space="preserve">01-05 февраля </t>
  </si>
  <si>
    <t>Муниципальный  (II) этап ШБЛ "КЭС-БАСКЕТ" среди девушек 2003-2008 г.р.</t>
  </si>
  <si>
    <t>Городской финальный (III) этап ШБЛ "КЭС-БАСКЕТ" среди юношей 2003-2008 г.р.</t>
  </si>
  <si>
    <t>08-12 февраля</t>
  </si>
  <si>
    <t>15-19 февраля</t>
  </si>
  <si>
    <t>01-05 марта</t>
  </si>
  <si>
    <t>15-19 марта</t>
  </si>
  <si>
    <t>29 марта-02 апреля</t>
  </si>
  <si>
    <t>05-09 апреля</t>
  </si>
  <si>
    <t>19-23 апреля</t>
  </si>
  <si>
    <t>26-30 апреля</t>
  </si>
  <si>
    <t xml:space="preserve">Открытое первенство города среди юношщей до 14 лет </t>
  </si>
  <si>
    <t>03-07 мая</t>
  </si>
  <si>
    <t xml:space="preserve">Городской финальный (III) этап  ШБЛ "КЭС-БАСКЕТ" среди девушек 2003-2008 г.р. </t>
  </si>
  <si>
    <t>29 мая-04 сентября</t>
  </si>
  <si>
    <t>Муниципальный  (II) этап  ШБЛ "КЭС-БАСКЕТ" среди юношей 2003-2008 г.р.</t>
  </si>
  <si>
    <t>Муниципальный  (II) этап  ШБЛ "КЭС-БАСКЕТ" среди юношей 2004-2009 г.р. (сезон 2021-2022)</t>
  </si>
  <si>
    <t xml:space="preserve">XXIII Открытое первенство города среди команд ветеранов  </t>
  </si>
  <si>
    <t>01 октября-31 декабря</t>
  </si>
  <si>
    <t>Открытый чемпионат города среди мужских команд (в рамках МЛБЛ)</t>
  </si>
  <si>
    <t>МАУ "СШОР "Красноярск", спортивные залы города</t>
  </si>
  <si>
    <t>Муниципальный  (II) этап  ШБЛ "КЭС-БАСКЕТ" среди девушек 2004-2009 г.р. (сезон 2021-2022)</t>
  </si>
  <si>
    <t>Открытый чемпионат города среди мужских и женских команд (сезон 2020/2021)</t>
  </si>
  <si>
    <t>18-21 февраля</t>
  </si>
  <si>
    <t>10 апреля</t>
  </si>
  <si>
    <t xml:space="preserve">Первенство города среди юношей и девушек до 14 лет (2009 г.р и младше) в закрытом помещении  </t>
  </si>
  <si>
    <t xml:space="preserve">Первенство города  </t>
  </si>
  <si>
    <t>XXXVI Традиционная лыжная гонка на 25 км " Преодолей себя"</t>
  </si>
  <si>
    <t xml:space="preserve">Открытый Кубок города </t>
  </si>
  <si>
    <t xml:space="preserve">Спортивный зал МБУ "СШОР по дзюдо"  </t>
  </si>
  <si>
    <t>07 августа</t>
  </si>
  <si>
    <t>Баскетбол 3Х3 (юноши и девушки)</t>
  </si>
  <si>
    <t xml:space="preserve">XXIV Городская спартакиада  среди инвалидов ПОДА "Сила воли"           </t>
  </si>
  <si>
    <t>парк им. "1 мая"</t>
  </si>
  <si>
    <r>
      <rPr>
        <b/>
        <sz val="18"/>
        <rFont val="Times New Roman"/>
        <family val="1"/>
        <charset val="204"/>
      </rPr>
      <t xml:space="preserve">ПСС   </t>
    </r>
    <r>
      <rPr>
        <b/>
        <sz val="12"/>
        <rFont val="Times New Roman"/>
        <family val="1"/>
        <charset val="204"/>
      </rPr>
      <t xml:space="preserve">                                                             (ул. Машиностроителей ,9)</t>
    </r>
  </si>
  <si>
    <t>МАОУ "Лицей № 12", МБОУ "Гимназия № 11 им. А.Н. Кулакова"</t>
  </si>
  <si>
    <t>Открытое первенство города в спортивной дисциплине "шорт-трек - многоборье"</t>
  </si>
  <si>
    <t>Открытое первенство города в спортивной дисциплине "шорт-трек - отдельные дистанции"</t>
  </si>
  <si>
    <t>Открытый турнир Ленинского района в спортивной дисциплине "Кудо"</t>
  </si>
  <si>
    <t xml:space="preserve">Легкоатлетическая эстафета Ленинского района  "Осенний забег" </t>
  </si>
  <si>
    <t>Открытый турнир Ленинского района среди ССУЗов, посвященный памяти воина-интернациолиста Николая Донского</t>
  </si>
  <si>
    <t xml:space="preserve">Открытое первенство Ленинского района "Весенние Звездочки-2021" </t>
  </si>
  <si>
    <t xml:space="preserve">Открытое первенство Ленинского района "Осенний Звездочки-2021" </t>
  </si>
  <si>
    <t>Открытое первенство города "Золотая шайба" (3 возрастные группы) (сезон 2021/2022)</t>
  </si>
  <si>
    <t>Открытый чемпионат города среди любительских команд (сезон 2021/2022)</t>
  </si>
  <si>
    <t>Открытый чемпионат города в спортивных дисциплинах "индивидуальные" и "групповые упражнения"</t>
  </si>
  <si>
    <t>Открытое первенство города в спортивной дисциплине "групповые упражнения"</t>
  </si>
  <si>
    <t>05-07 марта</t>
  </si>
  <si>
    <t xml:space="preserve"> Кубок города "Здравствуй, Весна" </t>
  </si>
  <si>
    <t xml:space="preserve">26-28 марта </t>
  </si>
  <si>
    <t>07-09 мая</t>
  </si>
  <si>
    <t xml:space="preserve">Открытые городские соревнования "Юные гимнастки"  </t>
  </si>
  <si>
    <t>22-24 октября</t>
  </si>
  <si>
    <t>Спортивный праздник Октябрьского района «СПОРТ ОБЪЕДИНЯЕТ #МОЙОКТЯБРЬСКИЙ»</t>
  </si>
  <si>
    <t>21 августа</t>
  </si>
  <si>
    <t>20 января</t>
  </si>
  <si>
    <t>16-17 февраля</t>
  </si>
  <si>
    <t>16-17 марта</t>
  </si>
  <si>
    <t>22-23 марта</t>
  </si>
  <si>
    <t>08 апреля</t>
  </si>
  <si>
    <t>14 апреля</t>
  </si>
  <si>
    <t>06 октября</t>
  </si>
  <si>
    <t>16 ноября</t>
  </si>
  <si>
    <t>07-09 декабря</t>
  </si>
  <si>
    <t>13 февраля</t>
  </si>
  <si>
    <t xml:space="preserve">13  марта </t>
  </si>
  <si>
    <t>27 марта</t>
  </si>
  <si>
    <t xml:space="preserve">10 апреля              </t>
  </si>
  <si>
    <t>27 ноября</t>
  </si>
  <si>
    <t>Дом спорта "Октябрьский"</t>
  </si>
  <si>
    <t>Соревнования по стритболу</t>
  </si>
  <si>
    <t>Открытый турнир Центрального района среди юношей и девушек до 18 лет, посвященное Дню Победы</t>
  </si>
  <si>
    <t>01 январь - 20 май</t>
  </si>
  <si>
    <t>25-28 февраля</t>
  </si>
  <si>
    <t>18-21 марта</t>
  </si>
  <si>
    <t>21-28 марта</t>
  </si>
  <si>
    <t xml:space="preserve">Открытый Кубок города среди мужских и женский команд   </t>
  </si>
  <si>
    <t>15-18 апреля</t>
  </si>
  <si>
    <t>22-25 апреля</t>
  </si>
  <si>
    <t>02-04 апреля</t>
  </si>
  <si>
    <t>Открытый Кубок города "Кубок Качи -2021"</t>
  </si>
  <si>
    <t xml:space="preserve">Первенство города среди девушек до 13 лет </t>
  </si>
  <si>
    <t xml:space="preserve">Первенство города среди юношей до 13 лет </t>
  </si>
  <si>
    <t>16-19 сентября</t>
  </si>
  <si>
    <t>23-26 сентября</t>
  </si>
  <si>
    <t>Открытый чемпионат города по пляжному волейболу среди мужских и женских команд</t>
  </si>
  <si>
    <t>Открытый чемпионат города среди мужских и женских команд (сезон 2021/2022)</t>
  </si>
  <si>
    <t>2.58.</t>
  </si>
  <si>
    <t>Спортивное мероприятие, посвященное Всероссийскому  дню солидарности в борьбе с терроризмом</t>
  </si>
  <si>
    <t>12 сентября</t>
  </si>
  <si>
    <t>ДОУ № 140</t>
  </si>
  <si>
    <t>Соревнования по сдаче норм ГТО (отельно среди ДОУ и общеобразовательных учреждений)</t>
  </si>
  <si>
    <t>спортивный зал МАУ "СШОР "Красноярск"</t>
  </si>
  <si>
    <t>Спортивные эстафеты "Старты здоровья"</t>
  </si>
  <si>
    <t>школа № 151</t>
  </si>
  <si>
    <t xml:space="preserve">Открытое первенство Советского района среди спортивных семей на призы руководителя администрации района в спортивной дисциплине "мини-футбол (футзал)"  </t>
  </si>
  <si>
    <t>16 октября</t>
  </si>
  <si>
    <t>28 февраля</t>
  </si>
  <si>
    <t xml:space="preserve">КСК "Дворец Труда и Согласия"  </t>
  </si>
  <si>
    <t>Чемпионат города в спортивных дисциплинх "быстрые", "молниеносные" и "классические"</t>
  </si>
  <si>
    <t>24-26 сентября</t>
  </si>
  <si>
    <t>26 июня</t>
  </si>
  <si>
    <t>"Арт-берег"</t>
  </si>
  <si>
    <t>08-10 января</t>
  </si>
  <si>
    <t>07 февраля</t>
  </si>
  <si>
    <t xml:space="preserve">25 апреля </t>
  </si>
  <si>
    <t>23 мая</t>
  </si>
  <si>
    <t>20-23 апреля</t>
  </si>
  <si>
    <t xml:space="preserve">Чемпионат и первенство города </t>
  </si>
  <si>
    <t>05-06 февраля</t>
  </si>
  <si>
    <t>Открытый чемпионат и первенство города в спортивной дисциплине "сито-рю"</t>
  </si>
  <si>
    <t>18-19 декабря</t>
  </si>
  <si>
    <t>19 декабря</t>
  </si>
  <si>
    <t>Зал единоборств МАУ "ЦСК"</t>
  </si>
  <si>
    <t>Городские соревнования среди юношей до 16 лет (2007-2008 г.р.)</t>
  </si>
  <si>
    <t>Городские соревнования среди юношей до 16 лет (2008-2009 г.р.)</t>
  </si>
  <si>
    <t>Городские соревнования среди юношей до 18 лет (2004-2005 г.р.)</t>
  </si>
  <si>
    <t>Первенство города среди юношей до 18 лет (2005-2006 г.р.)</t>
  </si>
  <si>
    <t>Первенство города среди юношей до 16 лет (2006-2007 г.р.)</t>
  </si>
  <si>
    <t>XXVIII Открытый городской турнир памяти Заслуженного тренера России А.А. Солопова среди юношей до 16 лет (2007-2008 г.р.)</t>
  </si>
  <si>
    <t>Городские соревнования среди юношей до 18 лет (2005-2006 г.р.)</t>
  </si>
  <si>
    <t>Городские  соревнования на призы "Новогодней елки" среди юношей до 16 лет (2008-2009 г.р.)</t>
  </si>
  <si>
    <t>Соревнования по  многоборью в рамках "ГТО : Подтянись к движению!"</t>
  </si>
  <si>
    <t>Соревнования по лыжным гонкам среди начальных классов</t>
  </si>
  <si>
    <t>Соревнования по легкоатлетическому многоборью</t>
  </si>
  <si>
    <t>Легкоатлетическая эстафета среди старших классов</t>
  </si>
  <si>
    <t>Легкоатлетическая эстафета начальных классов</t>
  </si>
  <si>
    <t>Соревнования по легкоатлетическому кроссу "Золотая осень" среди старших классов</t>
  </si>
  <si>
    <t>Соревнования по легкоатлетическому кроссу "Золотая осень" начальных классов</t>
  </si>
  <si>
    <t>Соревнования по лёгкой атлетике</t>
  </si>
  <si>
    <r>
      <t>Соревнования по регби</t>
    </r>
    <r>
      <rPr>
        <sz val="18"/>
        <color rgb="FFFF0000"/>
        <rFont val="Times New Roman"/>
        <family val="1"/>
        <charset val="204"/>
      </rPr>
      <t xml:space="preserve"> </t>
    </r>
  </si>
  <si>
    <t>МАОУ СШ № 148 им. героя СССР Борисевича И.А.</t>
  </si>
  <si>
    <t xml:space="preserve">МАОУ "Гимназия № 11 им А.Н. Кулакова" </t>
  </si>
  <si>
    <t>Соревнования по  лыжным гонкам (юноши и девушки)</t>
  </si>
  <si>
    <t>Соревнования по конькобежному спорту  (юноши и девушки)</t>
  </si>
  <si>
    <t>МБОУ ДО "Специализированная школа олимпийского резерва по конькобежному спорту</t>
  </si>
  <si>
    <t>Соревнования по плаванию (юноши и девушки)</t>
  </si>
  <si>
    <t>Соревнования по шашкам (юноши и девушки)</t>
  </si>
  <si>
    <t>Соревнования по  легкой атлетике  (юноши и девушки)</t>
  </si>
  <si>
    <t>Соревнования по  баскетболу 3Х3 (юноши, девушки)</t>
  </si>
  <si>
    <t>Соревнования по лыжным гонкам  (девушки)</t>
  </si>
  <si>
    <t>Соревнования по лыжным гонкам  (юноши)</t>
  </si>
  <si>
    <t xml:space="preserve">Соревнования по тег-регби </t>
  </si>
  <si>
    <t>Соревнования по легкой атлетике (юноши)</t>
  </si>
  <si>
    <t>Соревнования по легкой атлетике ( девушки)</t>
  </si>
  <si>
    <t>Соревнования по плаванию (девушки)</t>
  </si>
  <si>
    <t>Соревнования по ТЭГ-регби</t>
  </si>
  <si>
    <t>23-24 января</t>
  </si>
  <si>
    <t>Открытые командные соревнования Кубок города</t>
  </si>
  <si>
    <t>03-04 сентября</t>
  </si>
  <si>
    <t>НП "Красноярские Столбы"</t>
  </si>
  <si>
    <t>06-10 мая</t>
  </si>
  <si>
    <t>пл. Мира- часовня "Параскевы Пятницы"</t>
  </si>
  <si>
    <t>Многодневная гонка "Тур Победы"</t>
  </si>
  <si>
    <t>Велозаезд "Красноярская часовня"</t>
  </si>
  <si>
    <t>Первенство города среди юношей и девушек до 14 лет (2008-2009 г.р.)</t>
  </si>
  <si>
    <t>Чемпионат и первенство города по легкоатлетическому кроссу "Золотая осень"</t>
  </si>
  <si>
    <t>17-18 сентября</t>
  </si>
  <si>
    <t>Первенство города по легкоатлетическому троеборью среди юношей и девушек до 14 лет (2007-2008 г.р.) в закрытом  помещении</t>
  </si>
  <si>
    <t>02 октября</t>
  </si>
  <si>
    <t>Первенство города среди юношей и девушек до 14 лет (2009-2010 г.р.) в закрытом помещении</t>
  </si>
  <si>
    <t>09 октября</t>
  </si>
  <si>
    <t>Первенство города среди юношей и девушек (2005-2006 и 2007-2008 г.р.) в закрытом помещении</t>
  </si>
  <si>
    <t>Общегородская традиционная легкоатлетическая эстафета, посвященная "Дню победы"</t>
  </si>
  <si>
    <t>27 февраля</t>
  </si>
  <si>
    <t>20 марта</t>
  </si>
  <si>
    <t>11 декабря</t>
  </si>
  <si>
    <t>06 февраля</t>
  </si>
  <si>
    <t>20 февраля</t>
  </si>
  <si>
    <t>Соревнования по футболу в спортвной дисциплине "мини-футбол"</t>
  </si>
  <si>
    <t>24 апреля</t>
  </si>
  <si>
    <t>13 марта</t>
  </si>
  <si>
    <t>18 января -03 апреля</t>
  </si>
  <si>
    <t>08 февраля - 02 октября</t>
  </si>
  <si>
    <t>10-11 сентября</t>
  </si>
  <si>
    <t>20 ноября</t>
  </si>
  <si>
    <t>04 декабря</t>
  </si>
  <si>
    <t>18 сентября</t>
  </si>
  <si>
    <t>Открытый Кубок города в спортивной дисциплине "дистанции на средствах передвижения"</t>
  </si>
  <si>
    <t>Акватория  Абаканской протоки р. Енисей   водный стадион МАУ" ЦСК"</t>
  </si>
  <si>
    <t xml:space="preserve">Первенство  города среди юношей и девушек в спортивных дисциплинах "мотолодка FF скоростное маневрирование" и  "мотолодка FF слалом"           </t>
  </si>
  <si>
    <t>Чемпионат и первенство  города в спортивных дисциплинах "мотолодки СН-175, JT-250, GT-15, GT-30, T-550, С500", "скутер O-250", "глисера Р-1500, Р-2000, Р-2500"</t>
  </si>
  <si>
    <t xml:space="preserve">Кубок  города среди юношей и девушек в спортивных дисциплинах "мотолодка FF скоростное маневрирование" и  "мотолодка FF слалом"           </t>
  </si>
  <si>
    <t>Спортивный городок МАОУ "Гимназия № 9"</t>
  </si>
  <si>
    <t xml:space="preserve">29-31 января </t>
  </si>
  <si>
    <t>03-06 июня</t>
  </si>
  <si>
    <t>26-30 августа</t>
  </si>
  <si>
    <t>Хоккейная коробка ул. Железнодорожников, 10 а</t>
  </si>
  <si>
    <t>МАУ «СШОР "Красный Яр"</t>
  </si>
  <si>
    <t>спортзалый зал МАОУ «СШ № 32»</t>
  </si>
  <si>
    <t>Соревнования по мини хоккею с мячом</t>
  </si>
  <si>
    <t>14-15 мая</t>
  </si>
  <si>
    <t>10-12 сентября</t>
  </si>
  <si>
    <t>16 января</t>
  </si>
  <si>
    <t>Чемпионат и первенство города в спортивной дисцеплине "Эндуро"</t>
  </si>
  <si>
    <t>Стадион "Сибирь" МАУ "ЦСК", стадион "Карьер" п. Березовка</t>
  </si>
  <si>
    <t>Стадион "Сибирь" МАУ "ЦСК"</t>
  </si>
  <si>
    <t>28 августа</t>
  </si>
  <si>
    <t>Судомодельный спорт</t>
  </si>
  <si>
    <t>6  февраля</t>
  </si>
  <si>
    <t>7  августа</t>
  </si>
  <si>
    <t xml:space="preserve">Открытый городской турнир на призы "Новогодней Ёлки" </t>
  </si>
  <si>
    <t>"Дошкольная лига чемпионов" (с элементами вида спорта "футбол" )</t>
  </si>
  <si>
    <t>пруд "Мясокомбинат"</t>
  </si>
  <si>
    <t>Красспорт, Феднрация</t>
  </si>
  <si>
    <t>Соревнования по футболу 7х7 (девушки)</t>
  </si>
  <si>
    <t>Соревнования по футболу</t>
  </si>
  <si>
    <t>ЦЭС "Спортэкс"</t>
  </si>
  <si>
    <t>Спортивный праздник "Новогодний" (2007-2009 г.р.)</t>
  </si>
  <si>
    <t>Соревнования по керлингу (2007 г.р. и старше)</t>
  </si>
  <si>
    <t>Соревнования по мини-хоккею с мячом (2009-2011 г.р.)</t>
  </si>
  <si>
    <t xml:space="preserve">Соревнования по фризби алтимат (2005-2007 г.р.) </t>
  </si>
  <si>
    <t>Соревнования по флорболу (2009-2011 г.р.)</t>
  </si>
  <si>
    <t>Соревнования среди старшего поколения</t>
  </si>
  <si>
    <t>Соревнования по стритболу (2007-2009 г.р.)</t>
  </si>
  <si>
    <t>Соревнования по русской лапте (2008-2010 г.р.)</t>
  </si>
  <si>
    <t>Соревнования по мини-футболу (2004-2006 г.р.)</t>
  </si>
  <si>
    <t>Соревнования по пионерболу (2009-2011 г.р.)</t>
  </si>
  <si>
    <t>Соревнования по настольному теннису (2007-2009 г.р.)</t>
  </si>
  <si>
    <t>Спортивный праздник "Игры моего двора" (2005-2007 г.р.)</t>
  </si>
  <si>
    <t>Соревнования по мини-футболу (2009-2011 г.р.)</t>
  </si>
  <si>
    <t>Соревнования по зимнему мини-футболу (2004-2006 г.р.)</t>
  </si>
  <si>
    <t>Соревнования по мини-хоккею с мячом (2006-2008 г.р.)</t>
  </si>
  <si>
    <t>Городские физкультурно-оздоровительные мероприятия  среди клубов и дворовых команд по месту жительства, посвященные  76-ой годовщине Победы в ВОВ:</t>
  </si>
  <si>
    <t>Зимняя лига по мини-футболу "Родина"                                       (2003 г.р. и старше)</t>
  </si>
  <si>
    <t>Открытые соревнования по жиму лежа штанги                  (2006 г.р. и старше)</t>
  </si>
  <si>
    <t>Весенняя лига по мини-футболу "Родина"                               (2003 г.р. и старше)</t>
  </si>
  <si>
    <t>Соревнования по  флорболу (2009-2011 г.р.)</t>
  </si>
  <si>
    <t>Турнир по мини-футболу среди команд ветеранов</t>
  </si>
  <si>
    <t>Открытый турнир по мини-футболу на призы ветерана ВОВ И.Ф. Абраменко (2004-2006 г.р.)</t>
  </si>
  <si>
    <t xml:space="preserve">Соревнования по стритболу  (2007-2009 г.р.) </t>
  </si>
  <si>
    <t>Летняя лига по мини-футболу "Родина"                                      (2003 г.р. и старше)</t>
  </si>
  <si>
    <t xml:space="preserve">Открытый турнир по настольному теннису, посвященный памяти О.Н. Салимова (2004-2006 г.р.) </t>
  </si>
  <si>
    <t>Осенняя лига по мини-футболу "Родина"  (2003 г.р. и старше)</t>
  </si>
  <si>
    <t xml:space="preserve"> Кубок  по мини-футболу "Золотая осень" (2010-2012г.р.)</t>
  </si>
  <si>
    <t>Соревнования по флорболу (2007-2009 г.р.)</t>
  </si>
  <si>
    <t>Соревнования по  русской лапте (2008-2010 г.р.)</t>
  </si>
  <si>
    <t xml:space="preserve"> Кубок  по мини-футболу "Золотая осень" (2010-2013 г.р.)</t>
  </si>
  <si>
    <t>Соревнования по мини-хоккею с мячом "Кубок вызова" (2005 г.р. и старше)</t>
  </si>
  <si>
    <t>Соревнования по мини-футболу (2003 г.р. и старше)</t>
  </si>
  <si>
    <t>Финальные мероприятия по видам спорта:</t>
  </si>
  <si>
    <t>Соревнования по керлингу (2007 г.р. и старше) (ФИНАЛ ЛЕВЫЙ БЕРЕГ)</t>
  </si>
  <si>
    <t>Соревнования по керлингу (2007 г.р. и старше) (ФИНАЛ ПРАВЫЙ БЕРЕГ)</t>
  </si>
  <si>
    <t>Финальные соревнования по мини-хоккею с мячом (2009-2011 г.р.)</t>
  </si>
  <si>
    <t>Турнир по мини-футболу "Сибирска бутса" (2003 г.р. и старше)</t>
  </si>
  <si>
    <t>Финальные соревнования по  флорболу (2006-2008 г.р.)</t>
  </si>
  <si>
    <t>Финальные соревнования по  флорболу (2009-2011 г.р.)</t>
  </si>
  <si>
    <t>Соревнования по русская лапте (2008-2010 г.р.)</t>
  </si>
  <si>
    <t>Финальные соревнования по стритболу (2005 г.р. и старше)</t>
  </si>
  <si>
    <t>Городские  мероприятия по видам спорта:</t>
  </si>
  <si>
    <t>Соревнования по мини-хоккею с мячом  (2003 г.р. и старше)</t>
  </si>
  <si>
    <t xml:space="preserve">Открытые соревнования по зимнему волейболу MIX (2005 г.р. и старше) </t>
  </si>
  <si>
    <t>Февраль-март</t>
  </si>
  <si>
    <t>Турнир по мини-футболу "Сибирска бутса" (Левый берег, 2003 г.р. и старше)</t>
  </si>
  <si>
    <t xml:space="preserve">ФОК "Зеленая роща" </t>
  </si>
  <si>
    <t>Турнир по мини-футболу "Сибирска бутса" (Правый берег, 2003 г.р. и старше)</t>
  </si>
  <si>
    <t>Открытый спортивный праздник "Проводы зимы"                     (2011 г.р. и старше)</t>
  </si>
  <si>
    <t>Турнир по кёрлингу (2007 г.р. и старше)</t>
  </si>
  <si>
    <t>Соревнования по дартс (2007  г.р. и младше)</t>
  </si>
  <si>
    <t>Открытые соревнования по флорболу (2003 г.р. и старше)</t>
  </si>
  <si>
    <t xml:space="preserve">Май </t>
  </si>
  <si>
    <t xml:space="preserve">Соревнования по флорболу (2004-2005 г.р.) </t>
  </si>
  <si>
    <t xml:space="preserve">Соревнования по городошному спорту (2007 г.р. и старше)  </t>
  </si>
  <si>
    <t>Открытые соревнования по стритболу "Левый берег" (2005 г.р. и старше)</t>
  </si>
  <si>
    <t>Открытые соревнования по стритболу "Правый берег" (2005 г.р. и старше)</t>
  </si>
  <si>
    <t xml:space="preserve">Открытый Кубок города по парусному спорту </t>
  </si>
  <si>
    <t>р. Енисей</t>
  </si>
  <si>
    <t>Соревнования по мотоспорту</t>
  </si>
  <si>
    <t>ст. Сибирь</t>
  </si>
  <si>
    <t>Открытые соревнования по пляжному волейболу</t>
  </si>
  <si>
    <t>Открытые соревнования по волейболу (2005 г.р. и старше)</t>
  </si>
  <si>
    <t>Открытые соревнования по стритболу (2003-2006 г.р.)</t>
  </si>
  <si>
    <t>Открытые соревнования по пляжному футболу</t>
  </si>
  <si>
    <t>Соревнования по флорболу  (2004-2006 г.р.)</t>
  </si>
  <si>
    <t>Соревнования  по настольному теннису (2006 г.р. и старше)</t>
  </si>
  <si>
    <t xml:space="preserve">Соревнования по городошному спорту (2007 г.р. и старше) </t>
  </si>
  <si>
    <t>Открытие "Универсиады - 2021/2022"</t>
  </si>
  <si>
    <t xml:space="preserve">Соревнования по паурлифтингу "Русский жим лёжа" </t>
  </si>
  <si>
    <t xml:space="preserve">VI Городской фестиваль по адаптивному спорту           </t>
  </si>
  <si>
    <t>27-28 февраля</t>
  </si>
  <si>
    <t>Открытый онлайн турнир города Красноярска по киберспорту в рамках празднования 200-летия образования Енисейской губернии</t>
  </si>
  <si>
    <t>в режиме онлайн</t>
  </si>
  <si>
    <t xml:space="preserve"> Спартакиада среди учреждений среднего профессианального образования города (2020/2021 учебный год):</t>
  </si>
  <si>
    <t xml:space="preserve">Спартакиада среди трудовых коллективов  города </t>
  </si>
  <si>
    <t xml:space="preserve">Спартакиада Свердловского района среди учащихся общеобразовательных учреждений  </t>
  </si>
  <si>
    <t>Летняя городская спартакиада среди  детей с ОВЗ</t>
  </si>
  <si>
    <t>Спартакиада  призывной и допризывной молодежи города:</t>
  </si>
  <si>
    <t xml:space="preserve">Спартакиада Центрального района среди дворовых команд   </t>
  </si>
  <si>
    <t xml:space="preserve">Спартакиада Кировского района среди дворовых команд  </t>
  </si>
  <si>
    <t>IV Открытый городской турнир на призы МСМК России А.В. Киселева</t>
  </si>
  <si>
    <t>парк  им. 1 Мая</t>
  </si>
  <si>
    <t xml:space="preserve">Бильярдный клуб "Ступени" </t>
  </si>
  <si>
    <t xml:space="preserve">август </t>
  </si>
  <si>
    <t xml:space="preserve">Спртивно - тактический парк  "Звезда" </t>
  </si>
  <si>
    <t xml:space="preserve">Стадион МАУ СШОР "Здоровый Мир" </t>
  </si>
  <si>
    <t xml:space="preserve">Соревнования по бильярду </t>
  </si>
  <si>
    <t xml:space="preserve">Соревнованияа по пейнтболу </t>
  </si>
  <si>
    <t xml:space="preserve">Соревнования по легкоатлетическому четырехборью </t>
  </si>
  <si>
    <t xml:space="preserve">Октябрьский мост им. П.С. Федирко </t>
  </si>
  <si>
    <t>Открытые городские соревнования в спортивной дисциплине "спортивный симулятор"</t>
  </si>
  <si>
    <t>ООО "Ваш Сервис"</t>
  </si>
  <si>
    <t>Компьютерный спорт</t>
  </si>
  <si>
    <t>2.78.</t>
  </si>
  <si>
    <t xml:space="preserve">Соревнования по баскетболу 3х3 (юноши 2008-2009 г.р.) </t>
  </si>
  <si>
    <t xml:space="preserve">Соревнования по баскетболу 3х3 (девушки 2008-2009 г.р.) </t>
  </si>
  <si>
    <t xml:space="preserve">Соревнования по баскетболу 3х3 (юноши 2006-2007 г.р.) </t>
  </si>
  <si>
    <t xml:space="preserve">Соревнования по баскетболу 3х3 (девушки 2006-2007 г.р.) </t>
  </si>
  <si>
    <t>Красспорт , ГУО, Федерации по видам спорта</t>
  </si>
  <si>
    <t xml:space="preserve">Соревнования по баскетболу 3х3 (юноши 2004-2005 г.р.) </t>
  </si>
  <si>
    <t xml:space="preserve">Соревнования по баскетболу 3х3 (девушки 2004-2005 г.р.) </t>
  </si>
  <si>
    <t xml:space="preserve">Соревнования по волейболу (девушки 2008-2009 г.р.) </t>
  </si>
  <si>
    <t xml:space="preserve">Соревнования по волейболу (юноши 2008-2009 г.р.) </t>
  </si>
  <si>
    <t xml:space="preserve">Соревнования по волейболу (юноши 2006-2007 г.р.) </t>
  </si>
  <si>
    <t xml:space="preserve">Соревнования по волейболу (девушки 2006-2007 г.р.) </t>
  </si>
  <si>
    <t>Соревнования по волейболу (девушки 2004-2005 г.р.)</t>
  </si>
  <si>
    <t xml:space="preserve">Соревнования по волейболу (юноши 2004-2005 г.р.) </t>
  </si>
  <si>
    <t>Соревнования по настольному теннису (юноши и девушки 2008-2009 г.р.)</t>
  </si>
  <si>
    <t>Соревнования по настольному теннису (юноши и девушки 2006-2007 г.р.)</t>
  </si>
  <si>
    <t>Соревнования по настольному теннису (юноши и девушки 2004-2005 г.р.)</t>
  </si>
  <si>
    <t>Соревнования по плаванию (юноши и девушки 2008-2009 г.р.)</t>
  </si>
  <si>
    <t>Соревнования по плаванию (юноши и девушки 2006-2007 г.р.)</t>
  </si>
  <si>
    <t>Соревнования по плаванию (юноши и девушки 2004-2005 г.р.)</t>
  </si>
  <si>
    <t>Соревнования по легкой атлетике (юноши и девушки 2008-2009 г.р.)</t>
  </si>
  <si>
    <t>Соревнования по легкой атлетике (юноши и девушки 2006-2007 г.р.)</t>
  </si>
  <si>
    <t>Соревнования по легкой атлдетике (юноши и девушки 2004-2005 г.р.)</t>
  </si>
  <si>
    <t>Финальные городские соревнования муниципального этапа:</t>
  </si>
  <si>
    <t>1.2.1.</t>
  </si>
  <si>
    <t>1.2.2.</t>
  </si>
  <si>
    <t>1.2.3.</t>
  </si>
  <si>
    <t>1.2.4.</t>
  </si>
  <si>
    <t>1.2.5.</t>
  </si>
  <si>
    <t>1.2.6.</t>
  </si>
  <si>
    <t>1.2.7.</t>
  </si>
  <si>
    <t xml:space="preserve">2. </t>
  </si>
  <si>
    <t>4.1.</t>
  </si>
  <si>
    <t>4.2.</t>
  </si>
  <si>
    <t xml:space="preserve">5.1. </t>
  </si>
  <si>
    <t>5.3.</t>
  </si>
  <si>
    <t>5.4.</t>
  </si>
  <si>
    <t>5.5.</t>
  </si>
  <si>
    <t>5.6.</t>
  </si>
  <si>
    <t>5.7.</t>
  </si>
  <si>
    <t>9.1.</t>
  </si>
  <si>
    <t>9.1.1.</t>
  </si>
  <si>
    <t>9.1.2.</t>
  </si>
  <si>
    <t>9.1.3.</t>
  </si>
  <si>
    <t>9.1.4.</t>
  </si>
  <si>
    <t>9.1.5.</t>
  </si>
  <si>
    <t>9.2.</t>
  </si>
  <si>
    <t>Спартакиада среди муниципальных учреждений города</t>
  </si>
  <si>
    <t>Соревнования по хоккею в валенках</t>
  </si>
  <si>
    <t>Слревнования по керлингу</t>
  </si>
  <si>
    <t>XV Международный турнир по вольной борьбе среди юношей до 16 лет  на призы 3-кратного чемпиона Олимпийских игр, ЗМС Б. Сайтиева</t>
  </si>
  <si>
    <t>Министерство спорта Красноярского края, Красспорт, Федерации по видам спорта</t>
  </si>
  <si>
    <t xml:space="preserve">Открытое первенство города "Золотая шайба" (3 возрастные группы) </t>
  </si>
  <si>
    <t xml:space="preserve">Открытый Кубок города  на октрытых площадках </t>
  </si>
  <si>
    <t xml:space="preserve">Открытый чемпионат и первенство города (зимнее) </t>
  </si>
  <si>
    <t>Всероссийские спортивные игры школьников "Президентские спортивные игры" - муниципальный этап среди обучающихся общеобразовательных организаций  города:</t>
  </si>
  <si>
    <t>2.4. Армрестлинг (0990001411Я )</t>
  </si>
  <si>
    <t>Красноярский политехнический техникум</t>
  </si>
  <si>
    <t xml:space="preserve">18-19 декабря </t>
  </si>
  <si>
    <t>2.6. Биатлон (0400005611Я)</t>
  </si>
  <si>
    <t>2.7. Бильярдный спорт (0620002511Я)</t>
  </si>
  <si>
    <t>2.8. Бокс (0250001611Я)</t>
  </si>
  <si>
    <t>2.9. Боулинг (0630002511Я)</t>
  </si>
  <si>
    <t>2.10. Велосипедный спорт (0080001611Я)</t>
  </si>
  <si>
    <t>2.11. Водо-моторный спорт (1480001511Я)</t>
  </si>
  <si>
    <t>2.13. Восточное боевое единоборство (1180001311Я)</t>
  </si>
  <si>
    <t>2.14. Всестилевое каратэ (0900001311Я)</t>
  </si>
  <si>
    <t>2.15. Гандбол (0110002611Я)</t>
  </si>
  <si>
    <t>2.16. Гольф (0660002511Я)</t>
  </si>
  <si>
    <t>2.17. Горнолыжный спорт (0060003611Я)</t>
  </si>
  <si>
    <t>2.18. Гребной  слалом (0930001611Я)</t>
  </si>
  <si>
    <t>2.19. Джиу-джитсу  (0290001411Я)</t>
  </si>
  <si>
    <t>2.20. Дзюдо  (0350001611Я)</t>
  </si>
  <si>
    <t>2.21. Капоэйро (1230001411Я)</t>
  </si>
  <si>
    <t>2.22. Карате (1750001511Я)</t>
  </si>
  <si>
    <t>2.23. Кендо</t>
  </si>
  <si>
    <t>2.24. Кёрлинг (0360004611Я)</t>
  </si>
  <si>
    <t>2.25. Киокусинкай (1730001411Я)</t>
  </si>
  <si>
    <t>2.26. Кикбоксинг (0950001411Я )</t>
  </si>
  <si>
    <t>2.27. Кинологический спорт (0730005411Я)</t>
  </si>
  <si>
    <t>2.28.  Компьютерный спорт (1240002411Л)</t>
  </si>
  <si>
    <t>2.29. Конный спорт (0150001611Я)</t>
  </si>
  <si>
    <t>2.30. Конькобежный спорт (0450003611Я)</t>
  </si>
  <si>
    <t>2.31. Легкая атлетика (0020001611Я)</t>
  </si>
  <si>
    <t>2.32. Лыжные гонки (0310005611Я)</t>
  </si>
  <si>
    <t>2.33. Лыжное двоеборье (0370005611А)</t>
  </si>
  <si>
    <t>2.34. Мас-рестлинг (1710001213Я)</t>
  </si>
  <si>
    <t>2.35. Мотоциклетный спорт (*0910007511Я)</t>
  </si>
  <si>
    <t>2.36. Настольный теннис (0040002611Я)</t>
  </si>
  <si>
    <t>2.37. Парашютный спорт (1620001411Я)</t>
  </si>
  <si>
    <t>2.38. Парусный спорт (0380005611Я)</t>
  </si>
  <si>
    <t xml:space="preserve"> 2.39. Пауэрлифтинг (0740001411Я)</t>
  </si>
  <si>
    <t>2.40. Плавание (0070001611Я)</t>
  </si>
  <si>
    <t>2.41. Подводный спорт (1460001511Я)</t>
  </si>
  <si>
    <t>2.42. Полиатлон (0750005411Я)</t>
  </si>
  <si>
    <t>2.43. Практическая стрельба (1190001412Я)</t>
  </si>
  <si>
    <t>2.44. Прыжки на батуте (0210001611Я)</t>
  </si>
  <si>
    <t>2.45. Прыжки на лыжах с трамплина (0410003611Ф)</t>
  </si>
  <si>
    <t>2.46. Пулевая стрельба (0440001611Я)</t>
  </si>
  <si>
    <t>2.47. Рафтинг (17401411Я)</t>
  </si>
  <si>
    <t>2.48. Регби (0770002511Я)</t>
  </si>
  <si>
    <t>2.49. Рукопашный бой (1000001114Я)</t>
  </si>
  <si>
    <t>2.50. Рыболовный спорт (0920005411Г)</t>
  </si>
  <si>
    <t>2.51. С а м б о (0790001411Я)</t>
  </si>
  <si>
    <t>2.52. Синхронное  плавание (0230001611Б)</t>
  </si>
  <si>
    <t>2.53. Скалолазание (0800001511Я)</t>
  </si>
  <si>
    <t>2.54. Сноуборд  (0420003611Я)</t>
  </si>
  <si>
    <t>2.55. Спортивная акробатика  (0810001411Я)</t>
  </si>
  <si>
    <t>2.56. Спортивная аэробика  (0820001411Я)</t>
  </si>
  <si>
    <t xml:space="preserve">2.57. Спортивная гимнастика (0160001611Я)  </t>
  </si>
  <si>
    <t>2.58. Спортивное ориентирование (0830005511Я)</t>
  </si>
  <si>
    <t>2.59. Спортивная борьба (0260001611Я)</t>
  </si>
  <si>
    <t>2.59.1</t>
  </si>
  <si>
    <t>2.59.2</t>
  </si>
  <si>
    <t>2.60. Спортивный  туризм (0840005411Я)</t>
  </si>
  <si>
    <t>2.61. Стрельба из лука (0220005611Я)</t>
  </si>
  <si>
    <t>2.62. Судомодельный спорт ( 1510001411Я)</t>
  </si>
  <si>
    <t>2.63. Тайский бокс  (0170001411Я)</t>
  </si>
  <si>
    <t>2.64. Тхэквондо (0470001611Я)</t>
  </si>
  <si>
    <t>2.65. Танцевальный спорт (0860001511Я)</t>
  </si>
  <si>
    <t>2.66. Теннис (0130002611Я)</t>
  </si>
  <si>
    <t>2.67. Триатлон (0300001611Я)</t>
  </si>
  <si>
    <t>2.68. Тяжелая  атлетика (0480001611Я)</t>
  </si>
  <si>
    <t>2.69.  Ушу (0870001511Я)</t>
  </si>
  <si>
    <t>2.70. Фехтование (0200001611Я)</t>
  </si>
  <si>
    <t>2.71. Фигурное катание на коньках (0500003611Я)</t>
  </si>
  <si>
    <t xml:space="preserve">2.72. Фитнес - аэробика (1250001311Я) </t>
  </si>
  <si>
    <t>2.73. Футбол (0010002611Я)</t>
  </si>
  <si>
    <t>2.74. Хоккей (0030004611Я)</t>
  </si>
  <si>
    <t>2.75. Художественная гимнастика  (0520001611Б)</t>
  </si>
  <si>
    <t>2.76. Чир спорт (1040001511Я)</t>
  </si>
  <si>
    <t>2.77. Шахматы  (0880002511Я)</t>
  </si>
  <si>
    <t>2.78. Ш а ш к и  (0890002411Я)</t>
  </si>
  <si>
    <t>2.79. Эстетическая гимнастика (0580001412Б)</t>
  </si>
  <si>
    <t>Армрестлинг</t>
  </si>
  <si>
    <t>2.79.</t>
  </si>
  <si>
    <t>согласно положению</t>
  </si>
  <si>
    <t>Спортивные площадки МАУ "ЦСК"</t>
  </si>
  <si>
    <t>Красспорт (в рамках подпрограммы «Оказание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 в городе Красноярске») , Федерации по видам спорта</t>
  </si>
  <si>
    <t>Красспорт (в рамках подпрограммы «Оказание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 в городе Красноярске»)</t>
  </si>
  <si>
    <t xml:space="preserve">Чемпионат и первенство города  среди юношей и девушек 14-15 и 16-18 лет  в спортивных дисциплинах "Европейская программа", "Латиноамериканская программа" и"Двоеборье"
</t>
  </si>
  <si>
    <t>25 апреля</t>
  </si>
  <si>
    <t>Первенство города среди юношей и девушек 12-13 лет в спортивной дисциплине "Латиноамериканская программа"</t>
  </si>
  <si>
    <t>Первенство города среди мальчики и девочки 7-9  и  10-11 лет  в спортивной дисциплине "Двоеборье"</t>
  </si>
  <si>
    <t>Первенство города среди юношей и девушек 12-13 и 14-15 лет в спортивной дисциплине "Двоеборье"</t>
  </si>
  <si>
    <t>Первенство города среди юношей и девушек 12-13 лет  в спортивной дисциплине "Европейская программа"</t>
  </si>
  <si>
    <t xml:space="preserve">от  10.12.2020   №  209    </t>
  </si>
  <si>
    <t>09 января</t>
  </si>
  <si>
    <t>11-15 октября</t>
  </si>
  <si>
    <t>06 сентября-30 ноября</t>
  </si>
  <si>
    <t>V Открытый городской турнир  среди юношей до 15 лет "Кубок Заслуженного тренера России В.В.Репиты"</t>
  </si>
  <si>
    <t xml:space="preserve">Рогейн «Красноярские столбы» </t>
  </si>
  <si>
    <t>ФГУП ГПЗ"Столбы"</t>
  </si>
  <si>
    <t>Красспорт,  Федерация (МОСО СТС МОК)</t>
  </si>
  <si>
    <t>28-29 января</t>
  </si>
  <si>
    <t>03-06 марта</t>
  </si>
  <si>
    <t>Онлайн-акция по организации зимней досуговой занятости детей и жителей города (Онлайн соревнования по лыжным гонкам (дистанции на 3, 5 и 10 км)</t>
  </si>
  <si>
    <t>01-10 января</t>
  </si>
  <si>
    <t>онлайн-формат</t>
  </si>
  <si>
    <t>25-29 февраля</t>
  </si>
  <si>
    <t>30 мая</t>
  </si>
  <si>
    <t>Всероссийская акция "День зимних видов спорта"</t>
  </si>
  <si>
    <t>6-7 февраля</t>
  </si>
  <si>
    <t>Всероссийские массовые соревнования по конькобежному спорту "Лед надежды нашей"</t>
  </si>
  <si>
    <t>Стадион МАУ "СШОР "Рассвет"</t>
  </si>
  <si>
    <t>«Дом интернат пансионат «Ветеранов»</t>
  </si>
  <si>
    <t>Дом спорта "Спартак"</t>
  </si>
  <si>
    <t xml:space="preserve">Открытое первенство города  </t>
  </si>
  <si>
    <t>Соревнования по карате</t>
  </si>
  <si>
    <t>МСК "Динамо"</t>
  </si>
  <si>
    <t>Часовня Параскевы Пятницы</t>
  </si>
  <si>
    <t xml:space="preserve">по физической культуре и спорту  </t>
  </si>
  <si>
    <t>I. Официальные физкультурные мероприятия города Красноярска</t>
  </si>
  <si>
    <t>Часть I. Официальные физкультурные мероприятия города Красноярска</t>
  </si>
  <si>
    <t>Раздел 1. Городские массовые физкультурно-оздоровительные мероприятия.</t>
  </si>
  <si>
    <t>Раздел 1. Городские комплексные спортивные соревнования.</t>
  </si>
  <si>
    <t xml:space="preserve">Приложение </t>
  </si>
  <si>
    <t>«Дом интернат № 1»</t>
  </si>
  <si>
    <t>дворы города, левобережная набережная р. Енисей</t>
  </si>
  <si>
    <t>КСК "Кубеково"</t>
  </si>
  <si>
    <t>пруд Подсопочный,              с.  Подсопка</t>
  </si>
  <si>
    <t>МСК "Радуга" КГАУ "РЦСС"</t>
  </si>
  <si>
    <t>Гимназия № 15</t>
  </si>
  <si>
    <t>Площадь Мира-Часовня Параскевы Пятницы</t>
  </si>
  <si>
    <t>Площадь Мира-ул.П.Коммуны- пл. Мира</t>
  </si>
  <si>
    <t xml:space="preserve">Хоккейная коробка 
(ул. Тимошенкова, 195)
</t>
  </si>
  <si>
    <t>МСК "Радуга"  КГАУ "РЦСС", бассейн "Энергия"</t>
  </si>
  <si>
    <t>МСК "Сопка"  КГАУ "РЦСС"</t>
  </si>
  <si>
    <t xml:space="preserve">МАУ СШОР "Здоровый Мир" </t>
  </si>
  <si>
    <t xml:space="preserve">                    Раздел 1. Городские массовые физкультурно-оздоровительные мероприятия:</t>
  </si>
  <si>
    <t xml:space="preserve">Администрация Ленинского района, территориальный отдел главного управления образования </t>
  </si>
  <si>
    <t>Апрель-октябрь</t>
  </si>
  <si>
    <t>Апрель-май</t>
  </si>
  <si>
    <t>Апрель-июнь</t>
  </si>
  <si>
    <t>Апрель,      май</t>
  </si>
  <si>
    <t>Август-сентябрь</t>
  </si>
  <si>
    <t xml:space="preserve">Август - сентябрь </t>
  </si>
  <si>
    <t>Июнь-июль</t>
  </si>
  <si>
    <t>Июль-сентябрь</t>
  </si>
  <si>
    <t>Март-апрель</t>
  </si>
  <si>
    <t>Май-июнь</t>
  </si>
  <si>
    <t>Май, сентябрь</t>
  </si>
  <si>
    <t>Октябрь-декабрь</t>
  </si>
  <si>
    <t>Октябрь-ноябрь</t>
  </si>
  <si>
    <t>Ноябрь-декабрь</t>
  </si>
  <si>
    <t>Сентябрь-декабрь</t>
  </si>
  <si>
    <t>Сентябрь-октябрь</t>
  </si>
  <si>
    <t xml:space="preserve">Февраль-март </t>
  </si>
  <si>
    <t>Январь-апрель</t>
  </si>
  <si>
    <t>Красспорт, ГУО</t>
  </si>
  <si>
    <t>Красспорт, Федирация</t>
  </si>
  <si>
    <t>2.59.1.</t>
  </si>
  <si>
    <t xml:space="preserve">Финальные соревнования по керлингу  </t>
  </si>
  <si>
    <t>Рождественский турнир по мини-хоккею с мячем в валенках (2003 г.р. и старше)</t>
  </si>
  <si>
    <t>Фестиваль мини-волей</t>
  </si>
  <si>
    <t>Соревнования по русской лапте (2005 г.р. и старше)</t>
  </si>
  <si>
    <t>Акватория  Абаканской протоки р. Енисей, водный стадион МАУ" ЦСК"</t>
  </si>
  <si>
    <t>Всероссийская акция "Полумарафон "ЗаБег"</t>
  </si>
  <si>
    <t xml:space="preserve">           Раздел 1. Городские комплексные спортивные соревнования</t>
  </si>
  <si>
    <t xml:space="preserve">Соревнования по выполнению норм ГТО  </t>
  </si>
  <si>
    <t>Легкоатлетический забег, посвященный 35-летию открытия Октябрьского моста</t>
  </si>
  <si>
    <t xml:space="preserve">Открытое первенство города в национальных и международных классах яхт "Золотая осень" </t>
  </si>
  <si>
    <t>Открытое первенство Свердловского района среди юниоров, посвящённое памяти ЗТ СССР Гусева В.Л.</t>
  </si>
  <si>
    <t>Открытый чемпионат города в спортивной дисциплине "дистанции пешеходные"</t>
  </si>
  <si>
    <t>Открытый чемпионат города в спортивной дисциплине "дистанции комбинированные"</t>
  </si>
  <si>
    <t>Открытое первенство города в спортивной дисциплине "дистанции спелео"</t>
  </si>
  <si>
    <t>Открытый чемпионат и первенство города в спортивной дисциплине "зимний тритлон"</t>
  </si>
  <si>
    <t>Открытый чемпионат и первенство города в спортивной дисциплине "кросс дуатлон"</t>
  </si>
  <si>
    <t>Открытый чемпионат и первенство города в спортивной дисциплине "дуатлон"</t>
  </si>
  <si>
    <t>Открытый чемпионат и первенство города в спортивной дисциплине "триатлон"</t>
  </si>
  <si>
    <t>Первенство города среди юношей и девушек до 15 лет и до 17 лет</t>
  </si>
  <si>
    <t>VII Открытый городской турнир памяти МС СССР А.А. Лыкова</t>
  </si>
  <si>
    <t>Открытые городские соревнования "Звонкие коньки"</t>
  </si>
  <si>
    <t>КГБПОУ Красноярский финансово-экономический колледжФЭК</t>
  </si>
  <si>
    <t xml:space="preserve">КГБПОУ Красноярский индустриально-металлургический техникум </t>
  </si>
  <si>
    <t xml:space="preserve">КГБПОУ Красноярский автотранспортный техникум </t>
  </si>
  <si>
    <t xml:space="preserve">Выполнение нормативов Всероссийского физкультурно-спортивного комплекса "Готов к труду и обороне (ГТО) </t>
  </si>
  <si>
    <t xml:space="preserve">Соревнования по водно-моторному спорту </t>
  </si>
  <si>
    <t xml:space="preserve">Соревнования по водно-моторному спорту  </t>
  </si>
  <si>
    <r>
      <rPr>
        <sz val="18"/>
        <rFont val="Times New Roman"/>
        <family val="1"/>
        <charset val="204"/>
      </rPr>
      <t xml:space="preserve">ПСС   </t>
    </r>
    <r>
      <rPr>
        <sz val="12"/>
        <rFont val="Times New Roman"/>
        <family val="1"/>
        <charset val="204"/>
      </rPr>
      <t xml:space="preserve">                                                             (ул. Машиностроителей ,9)</t>
    </r>
  </si>
  <si>
    <t>МФК "Динамо", сквер "Серебрянный",  МБОУ "СШ № 82"</t>
  </si>
  <si>
    <t xml:space="preserve"> Муниципальный этап Всероссийских спортивных соревнований школьников города "Президентские состязания" (2020/2021 учебный год)</t>
  </si>
  <si>
    <t xml:space="preserve">23. </t>
  </si>
  <si>
    <t>Количество судейской и комендантской бригад  (чел.)</t>
  </si>
  <si>
    <t>Количество   участников                    (чел.)</t>
  </si>
  <si>
    <t>Организаторы/соорганизаторы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</si>
</sst>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[Red]#,##0"/>
    <numFmt numFmtId="165" formatCode="#,##0_р_."/>
    <numFmt numFmtId="166" formatCode="#,##0.00_р_."/>
    <numFmt numFmtId="170" formatCode="#,##0_ ;\-#,##0\ "/>
    <numFmt numFmtId="171" formatCode="000"/>
    <numFmt numFmtId="172" formatCode="0.0"/>
  </numFmts>
  <fonts count="4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6"/>
      <name val="Times New Roman"/>
      <family val="1"/>
      <charset val="204"/>
    </font>
    <font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8"/>
      <color indexed="8"/>
      <name val="Times New Roman"/>
      <family val="1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26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color rgb="FF111111"/>
      <name val="Times New Roman"/>
      <family val="1"/>
      <charset val="204"/>
    </font>
    <font>
      <u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8"/>
      <name val="Calibri"/>
      <family val="2"/>
      <charset val="204"/>
    </font>
    <font>
      <b/>
      <sz val="2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6CE6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55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7" tint="0.79998168889431442"/>
        <bgColor indexed="15"/>
      </patternFill>
    </fill>
    <fill>
      <patternFill patternType="solid">
        <fgColor theme="3" tint="0.79998168889431442"/>
        <bgColor indexed="29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4" tint="0.59999389629810485"/>
        <bgColor indexed="26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9" fillId="0" borderId="0"/>
    <xf numFmtId="0" fontId="2" fillId="0" borderId="0"/>
    <xf numFmtId="0" fontId="28" fillId="0" borderId="0"/>
    <xf numFmtId="0" fontId="1" fillId="0" borderId="0"/>
  </cellStyleXfs>
  <cellXfs count="886">
    <xf numFmtId="0" fontId="0" fillId="0" borderId="0" xfId="0"/>
    <xf numFmtId="0" fontId="10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/>
    </xf>
    <xf numFmtId="0" fontId="10" fillId="4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left" vertical="center" wrapText="1"/>
    </xf>
    <xf numFmtId="0" fontId="22" fillId="0" borderId="0" xfId="0" applyFont="1"/>
    <xf numFmtId="0" fontId="7" fillId="0" borderId="0" xfId="0" applyFont="1"/>
    <xf numFmtId="0" fontId="23" fillId="0" borderId="0" xfId="0" applyFont="1"/>
    <xf numFmtId="49" fontId="18" fillId="4" borderId="6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17" fontId="4" fillId="0" borderId="0" xfId="0" applyNumberFormat="1" applyFont="1"/>
    <xf numFmtId="0" fontId="9" fillId="0" borderId="0" xfId="1" applyFont="1" applyFill="1" applyBorder="1" applyAlignment="1">
      <alignment horizontal="center" vertical="center" wrapText="1"/>
    </xf>
    <xf numFmtId="3" fontId="20" fillId="9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left" vertical="center" wrapText="1"/>
    </xf>
    <xf numFmtId="49" fontId="17" fillId="0" borderId="6" xfId="1" applyNumberFormat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0" xfId="0" applyAlignment="1"/>
    <xf numFmtId="0" fontId="10" fillId="0" borderId="0" xfId="0" applyFont="1" applyAlignment="1">
      <alignment horizontal="center" vertical="center" wrapText="1"/>
    </xf>
    <xf numFmtId="3" fontId="17" fillId="0" borderId="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 wrapText="1"/>
    </xf>
    <xf numFmtId="0" fontId="7" fillId="4" borderId="0" xfId="1" applyFont="1" applyFill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top" wrapText="1"/>
    </xf>
    <xf numFmtId="0" fontId="7" fillId="4" borderId="0" xfId="1" applyFont="1" applyFill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33" fillId="0" borderId="0" xfId="0" applyFont="1"/>
    <xf numFmtId="0" fontId="0" fillId="12" borderId="0" xfId="0" applyFill="1"/>
    <xf numFmtId="0" fontId="27" fillId="12" borderId="0" xfId="0" applyFont="1" applyFill="1"/>
    <xf numFmtId="0" fontId="32" fillId="12" borderId="0" xfId="0" applyFont="1" applyFill="1"/>
    <xf numFmtId="0" fontId="31" fillId="12" borderId="0" xfId="0" applyFont="1" applyFill="1"/>
    <xf numFmtId="3" fontId="17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wrapText="1"/>
    </xf>
    <xf numFmtId="0" fontId="4" fillId="17" borderId="1" xfId="1" applyFont="1" applyFill="1" applyBorder="1" applyAlignment="1">
      <alignment horizontal="left" vertical="center" wrapText="1"/>
    </xf>
    <xf numFmtId="3" fontId="18" fillId="0" borderId="1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wrapText="1"/>
    </xf>
    <xf numFmtId="166" fontId="4" fillId="13" borderId="1" xfId="1" applyNumberFormat="1" applyFont="1" applyFill="1" applyBorder="1" applyAlignment="1">
      <alignment horizontal="left" vertical="center" wrapText="1"/>
    </xf>
    <xf numFmtId="0" fontId="31" fillId="0" borderId="0" xfId="0" applyFont="1"/>
    <xf numFmtId="49" fontId="17" fillId="0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3" fontId="20" fillId="0" borderId="3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3" fontId="20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3" fontId="20" fillId="23" borderId="1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center" vertical="center" wrapText="1"/>
    </xf>
    <xf numFmtId="3" fontId="17" fillId="0" borderId="13" xfId="1" applyNumberFormat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>
      <alignment horizontal="left" vertical="center" wrapText="1"/>
    </xf>
    <xf numFmtId="165" fontId="17" fillId="0" borderId="13" xfId="1" applyNumberFormat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left" vertical="center" wrapText="1"/>
    </xf>
    <xf numFmtId="0" fontId="17" fillId="4" borderId="13" xfId="1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/>
    </xf>
    <xf numFmtId="0" fontId="31" fillId="0" borderId="0" xfId="0" applyFont="1" applyFill="1"/>
    <xf numFmtId="0" fontId="17" fillId="0" borderId="16" xfId="1" applyFont="1" applyFill="1" applyBorder="1" applyAlignment="1">
      <alignment horizontal="center" vertical="center" wrapText="1"/>
    </xf>
    <xf numFmtId="165" fontId="17" fillId="0" borderId="16" xfId="1" applyNumberFormat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wrapText="1"/>
    </xf>
    <xf numFmtId="3" fontId="17" fillId="0" borderId="20" xfId="1" applyNumberFormat="1" applyFont="1" applyFill="1" applyBorder="1" applyAlignment="1">
      <alignment horizontal="center" vertical="center" wrapText="1"/>
    </xf>
    <xf numFmtId="49" fontId="17" fillId="0" borderId="19" xfId="1" applyNumberFormat="1" applyFont="1" applyFill="1" applyBorder="1" applyAlignment="1">
      <alignment horizontal="left" vertical="center" wrapText="1"/>
    </xf>
    <xf numFmtId="166" fontId="17" fillId="0" borderId="16" xfId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7" fillId="2" borderId="28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/>
    </xf>
    <xf numFmtId="3" fontId="20" fillId="12" borderId="1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20" fillId="0" borderId="30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3" fontId="17" fillId="0" borderId="32" xfId="1" applyNumberFormat="1" applyFont="1" applyFill="1" applyBorder="1" applyAlignment="1">
      <alignment horizontal="center" vertical="center" wrapText="1"/>
    </xf>
    <xf numFmtId="49" fontId="17" fillId="0" borderId="34" xfId="1" applyNumberFormat="1" applyFont="1" applyFill="1" applyBorder="1" applyAlignment="1">
      <alignment horizontal="left" vertical="center" wrapText="1"/>
    </xf>
    <xf numFmtId="0" fontId="17" fillId="0" borderId="32" xfId="1" applyFont="1" applyFill="1" applyBorder="1" applyAlignment="1">
      <alignment horizontal="center" vertical="center" wrapText="1"/>
    </xf>
    <xf numFmtId="3" fontId="17" fillId="0" borderId="33" xfId="1" applyNumberFormat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center" vertical="center" wrapText="1"/>
    </xf>
    <xf numFmtId="3" fontId="20" fillId="29" borderId="6" xfId="1" applyNumberFormat="1" applyFont="1" applyFill="1" applyBorder="1" applyAlignment="1">
      <alignment horizontal="center" vertical="center" wrapText="1"/>
    </xf>
    <xf numFmtId="49" fontId="17" fillId="0" borderId="32" xfId="1" applyNumberFormat="1" applyFont="1" applyFill="1" applyBorder="1" applyAlignment="1">
      <alignment horizontal="center" vertical="center"/>
    </xf>
    <xf numFmtId="3" fontId="20" fillId="30" borderId="8" xfId="1" applyNumberFormat="1" applyFont="1" applyFill="1" applyBorder="1" applyAlignment="1">
      <alignment horizontal="center" vertical="center" wrapText="1"/>
    </xf>
    <xf numFmtId="3" fontId="20" fillId="12" borderId="1" xfId="0" applyNumberFormat="1" applyFont="1" applyFill="1" applyBorder="1" applyAlignment="1">
      <alignment horizontal="center" vertical="center" wrapText="1"/>
    </xf>
    <xf numFmtId="3" fontId="20" fillId="29" borderId="1" xfId="1" applyNumberFormat="1" applyFont="1" applyFill="1" applyBorder="1" applyAlignment="1">
      <alignment horizontal="center" vertical="center" wrapText="1"/>
    </xf>
    <xf numFmtId="3" fontId="20" fillId="30" borderId="1" xfId="1" applyNumberFormat="1" applyFont="1" applyFill="1" applyBorder="1" applyAlignment="1">
      <alignment horizontal="center" vertical="center" wrapText="1"/>
    </xf>
    <xf numFmtId="16" fontId="17" fillId="0" borderId="32" xfId="1" applyNumberFormat="1" applyFont="1" applyFill="1" applyBorder="1" applyAlignment="1">
      <alignment horizontal="center" vertical="center" wrapText="1"/>
    </xf>
    <xf numFmtId="49" fontId="20" fillId="0" borderId="33" xfId="1" applyNumberFormat="1" applyFont="1" applyFill="1" applyBorder="1" applyAlignment="1">
      <alignment horizontal="center" vertical="center"/>
    </xf>
    <xf numFmtId="3" fontId="17" fillId="0" borderId="32" xfId="1" applyNumberFormat="1" applyFont="1" applyFill="1" applyBorder="1" applyAlignment="1">
      <alignment horizontal="center" vertical="center"/>
    </xf>
    <xf numFmtId="3" fontId="4" fillId="25" borderId="32" xfId="1" applyNumberFormat="1" applyFont="1" applyFill="1" applyBorder="1" applyAlignment="1">
      <alignment horizontal="left" vertical="center" wrapText="1"/>
    </xf>
    <xf numFmtId="3" fontId="17" fillId="0" borderId="41" xfId="1" applyNumberFormat="1" applyFont="1" applyFill="1" applyBorder="1" applyAlignment="1">
      <alignment horizontal="center" vertical="center" wrapText="1"/>
    </xf>
    <xf numFmtId="3" fontId="20" fillId="12" borderId="1" xfId="1" applyNumberFormat="1" applyFont="1" applyFill="1" applyBorder="1" applyAlignment="1">
      <alignment vertical="center" wrapText="1"/>
    </xf>
    <xf numFmtId="3" fontId="20" fillId="32" borderId="1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3" fontId="17" fillId="0" borderId="48" xfId="1" applyNumberFormat="1" applyFont="1" applyFill="1" applyBorder="1" applyAlignment="1">
      <alignment horizontal="center" vertical="center" wrapText="1"/>
    </xf>
    <xf numFmtId="3" fontId="20" fillId="0" borderId="49" xfId="1" applyNumberFormat="1" applyFont="1" applyFill="1" applyBorder="1" applyAlignment="1">
      <alignment horizontal="center" vertical="center" wrapText="1"/>
    </xf>
    <xf numFmtId="0" fontId="20" fillId="0" borderId="53" xfId="1" applyFont="1" applyFill="1" applyBorder="1" applyAlignment="1">
      <alignment horizontal="center" vertical="center"/>
    </xf>
    <xf numFmtId="49" fontId="20" fillId="33" borderId="52" xfId="1" applyNumberFormat="1" applyFont="1" applyFill="1" applyBorder="1" applyAlignment="1">
      <alignment horizontal="left" vertical="center" wrapText="1"/>
    </xf>
    <xf numFmtId="3" fontId="20" fillId="33" borderId="53" xfId="1" applyNumberFormat="1" applyFont="1" applyFill="1" applyBorder="1" applyAlignment="1">
      <alignment horizontal="center" vertical="center" wrapText="1"/>
    </xf>
    <xf numFmtId="49" fontId="20" fillId="33" borderId="53" xfId="1" applyNumberFormat="1" applyFont="1" applyFill="1" applyBorder="1" applyAlignment="1">
      <alignment horizontal="center" vertical="center" wrapText="1"/>
    </xf>
    <xf numFmtId="0" fontId="18" fillId="0" borderId="51" xfId="1" applyFont="1" applyFill="1" applyBorder="1" applyAlignment="1">
      <alignment horizontal="left" vertical="center" wrapText="1"/>
    </xf>
    <xf numFmtId="0" fontId="17" fillId="0" borderId="55" xfId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17" fillId="0" borderId="56" xfId="1" applyFont="1" applyFill="1" applyBorder="1" applyAlignment="1">
      <alignment horizontal="center" vertical="center" wrapText="1"/>
    </xf>
    <xf numFmtId="0" fontId="17" fillId="0" borderId="56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65" fontId="17" fillId="0" borderId="61" xfId="1" applyNumberFormat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left" vertical="center" wrapText="1"/>
    </xf>
    <xf numFmtId="0" fontId="17" fillId="0" borderId="61" xfId="1" applyNumberFormat="1" applyFont="1" applyFill="1" applyBorder="1" applyAlignment="1">
      <alignment horizontal="center" vertical="center"/>
    </xf>
    <xf numFmtId="0" fontId="20" fillId="0" borderId="61" xfId="1" applyNumberFormat="1" applyFont="1" applyFill="1" applyBorder="1" applyAlignment="1">
      <alignment horizontal="center" vertical="center"/>
    </xf>
    <xf numFmtId="3" fontId="17" fillId="8" borderId="64" xfId="1" applyNumberFormat="1" applyFont="1" applyFill="1" applyBorder="1" applyAlignment="1">
      <alignment horizontal="center" vertical="center" wrapText="1"/>
    </xf>
    <xf numFmtId="3" fontId="17" fillId="5" borderId="64" xfId="1" applyNumberFormat="1" applyFont="1" applyFill="1" applyBorder="1" applyAlignment="1">
      <alignment horizontal="center" vertical="center" wrapText="1"/>
    </xf>
    <xf numFmtId="49" fontId="17" fillId="0" borderId="62" xfId="1" applyNumberFormat="1" applyFont="1" applyFill="1" applyBorder="1" applyAlignment="1">
      <alignment horizontal="left" vertical="center" wrapText="1"/>
    </xf>
    <xf numFmtId="49" fontId="17" fillId="5" borderId="62" xfId="1" applyNumberFormat="1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center" vertical="center" wrapText="1"/>
    </xf>
    <xf numFmtId="3" fontId="17" fillId="0" borderId="64" xfId="1" applyNumberFormat="1" applyFont="1" applyFill="1" applyBorder="1" applyAlignment="1">
      <alignment horizontal="center" vertical="center" wrapText="1"/>
    </xf>
    <xf numFmtId="49" fontId="17" fillId="5" borderId="64" xfId="1" applyNumberFormat="1" applyFont="1" applyFill="1" applyBorder="1" applyAlignment="1">
      <alignment horizontal="left" vertical="center" wrapText="1"/>
    </xf>
    <xf numFmtId="49" fontId="17" fillId="0" borderId="64" xfId="1" applyNumberFormat="1" applyFont="1" applyFill="1" applyBorder="1" applyAlignment="1">
      <alignment horizontal="left" vertical="center" wrapText="1"/>
    </xf>
    <xf numFmtId="49" fontId="4" fillId="0" borderId="64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64" xfId="1" applyFont="1" applyFill="1" applyBorder="1" applyAlignment="1">
      <alignment horizontal="center" vertical="center" wrapText="1"/>
    </xf>
    <xf numFmtId="0" fontId="17" fillId="0" borderId="64" xfId="1" applyFont="1" applyFill="1" applyBorder="1" applyAlignment="1">
      <alignment horizontal="center" vertical="center" wrapText="1"/>
    </xf>
    <xf numFmtId="49" fontId="17" fillId="4" borderId="64" xfId="1" applyNumberFormat="1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0" fillId="34" borderId="0" xfId="0" applyFill="1"/>
    <xf numFmtId="0" fontId="4" fillId="4" borderId="68" xfId="1" applyFont="1" applyFill="1" applyBorder="1" applyAlignment="1">
      <alignment horizontal="center" vertical="center" wrapText="1"/>
    </xf>
    <xf numFmtId="49" fontId="17" fillId="0" borderId="69" xfId="1" applyNumberFormat="1" applyFont="1" applyFill="1" applyBorder="1" applyAlignment="1">
      <alignment horizontal="left" vertical="center" wrapText="1"/>
    </xf>
    <xf numFmtId="3" fontId="17" fillId="5" borderId="68" xfId="0" applyNumberFormat="1" applyFont="1" applyFill="1" applyBorder="1" applyAlignment="1">
      <alignment horizontal="center" vertical="center" wrapText="1"/>
    </xf>
    <xf numFmtId="3" fontId="4" fillId="5" borderId="68" xfId="0" applyNumberFormat="1" applyFont="1" applyFill="1" applyBorder="1" applyAlignment="1">
      <alignment horizontal="center" vertical="center" wrapText="1"/>
    </xf>
    <xf numFmtId="49" fontId="17" fillId="14" borderId="68" xfId="0" applyNumberFormat="1" applyFont="1" applyFill="1" applyBorder="1" applyAlignment="1">
      <alignment horizontal="left" vertical="distributed" wrapText="1"/>
    </xf>
    <xf numFmtId="3" fontId="17" fillId="5" borderId="68" xfId="0" applyNumberFormat="1" applyFont="1" applyFill="1" applyBorder="1" applyAlignment="1">
      <alignment horizontal="center" vertical="center"/>
    </xf>
    <xf numFmtId="0" fontId="27" fillId="0" borderId="0" xfId="0" applyFont="1"/>
    <xf numFmtId="3" fontId="20" fillId="30" borderId="6" xfId="1" applyNumberFormat="1" applyFont="1" applyFill="1" applyBorder="1" applyAlignment="1">
      <alignment horizontal="center" vertical="center" wrapText="1"/>
    </xf>
    <xf numFmtId="49" fontId="17" fillId="4" borderId="70" xfId="1" applyNumberFormat="1" applyFont="1" applyFill="1" applyBorder="1" applyAlignment="1">
      <alignment horizontal="left" vertical="center" wrapText="1"/>
    </xf>
    <xf numFmtId="49" fontId="4" fillId="0" borderId="70" xfId="1" applyNumberFormat="1" applyFont="1" applyFill="1" applyBorder="1" applyAlignment="1">
      <alignment horizontal="center" vertical="center" wrapText="1"/>
    </xf>
    <xf numFmtId="49" fontId="17" fillId="0" borderId="72" xfId="1" applyNumberFormat="1" applyFont="1" applyFill="1" applyBorder="1" applyAlignment="1">
      <alignment horizontal="left" vertical="center" wrapText="1"/>
    </xf>
    <xf numFmtId="3" fontId="17" fillId="2" borderId="70" xfId="1" applyNumberFormat="1" applyFont="1" applyFill="1" applyBorder="1" applyAlignment="1">
      <alignment horizontal="center" vertical="center" wrapText="1"/>
    </xf>
    <xf numFmtId="3" fontId="17" fillId="0" borderId="70" xfId="1" applyNumberFormat="1" applyFont="1" applyFill="1" applyBorder="1" applyAlignment="1">
      <alignment horizontal="center" vertical="center" wrapText="1"/>
    </xf>
    <xf numFmtId="3" fontId="17" fillId="15" borderId="72" xfId="1" applyNumberFormat="1" applyFont="1" applyFill="1" applyBorder="1" applyAlignment="1">
      <alignment horizontal="left" vertical="center" wrapText="1"/>
    </xf>
    <xf numFmtId="3" fontId="17" fillId="15" borderId="70" xfId="1" applyNumberFormat="1" applyFont="1" applyFill="1" applyBorder="1" applyAlignment="1">
      <alignment horizontal="center" vertical="center" wrapText="1"/>
    </xf>
    <xf numFmtId="3" fontId="17" fillId="15" borderId="72" xfId="1" applyNumberFormat="1" applyFont="1" applyFill="1" applyBorder="1" applyAlignment="1">
      <alignment horizontal="center" vertical="center" wrapText="1"/>
    </xf>
    <xf numFmtId="49" fontId="17" fillId="4" borderId="72" xfId="1" applyNumberFormat="1" applyFont="1" applyFill="1" applyBorder="1" applyAlignment="1">
      <alignment horizontal="left" vertical="center" wrapText="1"/>
    </xf>
    <xf numFmtId="0" fontId="17" fillId="0" borderId="70" xfId="1" applyFont="1" applyFill="1" applyBorder="1" applyAlignment="1">
      <alignment horizontal="center" vertical="center" wrapText="1"/>
    </xf>
    <xf numFmtId="0" fontId="17" fillId="0" borderId="70" xfId="1" applyFont="1" applyFill="1" applyBorder="1" applyAlignment="1">
      <alignment vertical="center"/>
    </xf>
    <xf numFmtId="0" fontId="17" fillId="0" borderId="70" xfId="1" applyFont="1" applyFill="1" applyBorder="1" applyAlignment="1">
      <alignment horizontal="left" vertical="center"/>
    </xf>
    <xf numFmtId="49" fontId="17" fillId="0" borderId="70" xfId="1" applyNumberFormat="1" applyFont="1" applyFill="1" applyBorder="1" applyAlignment="1">
      <alignment horizontal="left" vertical="center" wrapText="1"/>
    </xf>
    <xf numFmtId="49" fontId="17" fillId="2" borderId="70" xfId="1" applyNumberFormat="1" applyFont="1" applyFill="1" applyBorder="1" applyAlignment="1">
      <alignment horizontal="center" vertical="center" wrapText="1"/>
    </xf>
    <xf numFmtId="0" fontId="4" fillId="35" borderId="70" xfId="1" applyFont="1" applyFill="1" applyBorder="1" applyAlignment="1">
      <alignment horizontal="left" vertical="center" wrapText="1"/>
    </xf>
    <xf numFmtId="3" fontId="14" fillId="32" borderId="6" xfId="1" applyNumberFormat="1" applyFont="1" applyFill="1" applyBorder="1" applyAlignment="1">
      <alignment horizontal="center" vertical="center" wrapText="1"/>
    </xf>
    <xf numFmtId="3" fontId="20" fillId="36" borderId="1" xfId="1" applyNumberFormat="1" applyFont="1" applyFill="1" applyBorder="1" applyAlignment="1">
      <alignment horizontal="center" vertical="center" wrapText="1"/>
    </xf>
    <xf numFmtId="49" fontId="10" fillId="0" borderId="70" xfId="1" applyNumberFormat="1" applyFont="1" applyFill="1" applyBorder="1" applyAlignment="1">
      <alignment horizontal="center" vertical="center" wrapText="1"/>
    </xf>
    <xf numFmtId="0" fontId="17" fillId="0" borderId="70" xfId="1" applyFont="1" applyFill="1" applyBorder="1" applyAlignment="1">
      <alignment horizontal="left" vertical="center" wrapText="1"/>
    </xf>
    <xf numFmtId="0" fontId="20" fillId="0" borderId="71" xfId="1" applyFont="1" applyFill="1" applyBorder="1" applyAlignment="1">
      <alignment horizontal="center" vertical="center"/>
    </xf>
    <xf numFmtId="49" fontId="18" fillId="4" borderId="70" xfId="1" applyNumberFormat="1" applyFont="1" applyFill="1" applyBorder="1" applyAlignment="1">
      <alignment horizontal="center" vertical="center" wrapText="1"/>
    </xf>
    <xf numFmtId="0" fontId="18" fillId="2" borderId="70" xfId="1" applyFont="1" applyFill="1" applyBorder="1" applyAlignment="1">
      <alignment horizontal="center" vertical="center" wrapText="1"/>
    </xf>
    <xf numFmtId="1" fontId="17" fillId="0" borderId="70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left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5" fillId="16" borderId="21" xfId="1" applyFont="1" applyFill="1" applyBorder="1" applyAlignment="1">
      <alignment horizontal="left" vertical="center" wrapText="1"/>
    </xf>
    <xf numFmtId="0" fontId="4" fillId="20" borderId="23" xfId="1" applyFont="1" applyFill="1" applyBorder="1" applyAlignment="1">
      <alignment horizontal="left" vertical="center" wrapText="1"/>
    </xf>
    <xf numFmtId="0" fontId="23" fillId="0" borderId="24" xfId="0" applyFont="1" applyBorder="1" applyAlignment="1">
      <alignment horizontal="left"/>
    </xf>
    <xf numFmtId="0" fontId="4" fillId="0" borderId="51" xfId="1" applyFont="1" applyFill="1" applyBorder="1" applyAlignment="1">
      <alignment horizontal="left" vertical="center" wrapText="1"/>
    </xf>
    <xf numFmtId="0" fontId="4" fillId="16" borderId="23" xfId="1" applyFont="1" applyFill="1" applyBorder="1" applyAlignment="1">
      <alignment horizontal="left" vertical="center" wrapText="1"/>
    </xf>
    <xf numFmtId="0" fontId="15" fillId="19" borderId="1" xfId="1" applyFont="1" applyFill="1" applyBorder="1" applyAlignment="1">
      <alignment horizontal="left" vertical="center" wrapText="1"/>
    </xf>
    <xf numFmtId="0" fontId="15" fillId="20" borderId="1" xfId="1" applyFont="1" applyFill="1" applyBorder="1" applyAlignment="1">
      <alignment horizontal="left" vertical="center" wrapText="1"/>
    </xf>
    <xf numFmtId="0" fontId="15" fillId="18" borderId="1" xfId="1" applyFont="1" applyFill="1" applyBorder="1" applyAlignment="1">
      <alignment horizontal="left" vertical="center" wrapText="1"/>
    </xf>
    <xf numFmtId="3" fontId="20" fillId="28" borderId="49" xfId="1" applyNumberFormat="1" applyFont="1" applyFill="1" applyBorder="1" applyAlignment="1">
      <alignment vertical="center" wrapText="1"/>
    </xf>
    <xf numFmtId="3" fontId="20" fillId="28" borderId="53" xfId="1" applyNumberFormat="1" applyFont="1" applyFill="1" applyBorder="1" applyAlignment="1">
      <alignment horizontal="center" vertical="center" wrapText="1"/>
    </xf>
    <xf numFmtId="3" fontId="20" fillId="23" borderId="53" xfId="1" applyNumberFormat="1" applyFont="1" applyFill="1" applyBorder="1" applyAlignment="1">
      <alignment horizontal="center" vertical="center" wrapText="1"/>
    </xf>
    <xf numFmtId="3" fontId="20" fillId="9" borderId="6" xfId="1" applyNumberFormat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0" fontId="20" fillId="9" borderId="48" xfId="1" applyFont="1" applyFill="1" applyBorder="1" applyAlignment="1">
      <alignment horizontal="left" vertical="center" wrapText="1"/>
    </xf>
    <xf numFmtId="0" fontId="20" fillId="9" borderId="48" xfId="1" applyFont="1" applyFill="1" applyBorder="1" applyAlignment="1">
      <alignment horizontal="center" vertical="center" wrapText="1"/>
    </xf>
    <xf numFmtId="3" fontId="20" fillId="9" borderId="48" xfId="1" applyNumberFormat="1" applyFont="1" applyFill="1" applyBorder="1" applyAlignment="1">
      <alignment horizontal="center" vertical="center" wrapText="1"/>
    </xf>
    <xf numFmtId="3" fontId="20" fillId="36" borderId="6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9" fillId="0" borderId="79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5" borderId="0" xfId="1" applyFont="1" applyFill="1" applyBorder="1" applyAlignment="1">
      <alignment horizontal="center" wrapText="1"/>
    </xf>
    <xf numFmtId="166" fontId="17" fillId="0" borderId="80" xfId="1" applyNumberFormat="1" applyFont="1" applyFill="1" applyBorder="1" applyAlignment="1">
      <alignment horizontal="center" vertical="center" wrapText="1"/>
    </xf>
    <xf numFmtId="0" fontId="15" fillId="0" borderId="80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left" vertical="center" wrapText="1"/>
    </xf>
    <xf numFmtId="0" fontId="17" fillId="0" borderId="80" xfId="1" applyFont="1" applyFill="1" applyBorder="1" applyAlignment="1">
      <alignment horizontal="center" vertical="center" wrapText="1"/>
    </xf>
    <xf numFmtId="1" fontId="17" fillId="0" borderId="80" xfId="1" applyNumberFormat="1" applyFont="1" applyFill="1" applyBorder="1" applyAlignment="1">
      <alignment horizontal="center" vertical="center" wrapText="1"/>
    </xf>
    <xf numFmtId="3" fontId="17" fillId="0" borderId="80" xfId="1" applyNumberFormat="1" applyFont="1" applyFill="1" applyBorder="1" applyAlignment="1">
      <alignment horizontal="center" vertical="center" wrapText="1"/>
    </xf>
    <xf numFmtId="165" fontId="17" fillId="0" borderId="80" xfId="1" applyNumberFormat="1" applyFont="1" applyFill="1" applyBorder="1" applyAlignment="1">
      <alignment horizontal="center" vertical="center" wrapText="1"/>
    </xf>
    <xf numFmtId="165" fontId="17" fillId="0" borderId="80" xfId="1" applyNumberFormat="1" applyFont="1" applyFill="1" applyBorder="1" applyAlignment="1">
      <alignment horizontal="center" vertical="center"/>
    </xf>
    <xf numFmtId="0" fontId="17" fillId="4" borderId="80" xfId="1" applyFont="1" applyFill="1" applyBorder="1" applyAlignment="1">
      <alignment horizontal="center" vertical="center" wrapText="1"/>
    </xf>
    <xf numFmtId="165" fontId="17" fillId="4" borderId="80" xfId="1" applyNumberFormat="1" applyFont="1" applyFill="1" applyBorder="1" applyAlignment="1">
      <alignment horizontal="center" vertical="center" wrapText="1"/>
    </xf>
    <xf numFmtId="0" fontId="17" fillId="2" borderId="80" xfId="1" applyFont="1" applyFill="1" applyBorder="1" applyAlignment="1">
      <alignment horizontal="center" vertical="center" wrapText="1"/>
    </xf>
    <xf numFmtId="165" fontId="17" fillId="5" borderId="80" xfId="1" applyNumberFormat="1" applyFont="1" applyFill="1" applyBorder="1" applyAlignment="1">
      <alignment horizontal="center" vertical="center" wrapText="1"/>
    </xf>
    <xf numFmtId="0" fontId="17" fillId="0" borderId="80" xfId="1" applyFont="1" applyFill="1" applyBorder="1" applyAlignment="1">
      <alignment horizontal="left" vertical="center" wrapText="1"/>
    </xf>
    <xf numFmtId="49" fontId="17" fillId="4" borderId="80" xfId="1" applyNumberFormat="1" applyFont="1" applyFill="1" applyBorder="1" applyAlignment="1">
      <alignment horizontal="left" vertical="center" wrapText="1"/>
    </xf>
    <xf numFmtId="0" fontId="6" fillId="0" borderId="80" xfId="1" applyFont="1" applyFill="1" applyBorder="1" applyAlignment="1">
      <alignment horizontal="center" vertical="center" wrapText="1"/>
    </xf>
    <xf numFmtId="166" fontId="4" fillId="5" borderId="80" xfId="1" applyNumberFormat="1" applyFont="1" applyFill="1" applyBorder="1" applyAlignment="1">
      <alignment vertical="center" wrapText="1"/>
    </xf>
    <xf numFmtId="0" fontId="40" fillId="0" borderId="1" xfId="1" applyFont="1" applyFill="1" applyBorder="1" applyAlignment="1">
      <alignment horizontal="left" vertical="center" wrapText="1"/>
    </xf>
    <xf numFmtId="3" fontId="39" fillId="0" borderId="1" xfId="1" applyNumberFormat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center" vertical="center" wrapText="1"/>
    </xf>
    <xf numFmtId="166" fontId="4" fillId="5" borderId="80" xfId="1" applyNumberFormat="1" applyFont="1" applyFill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/>
    </xf>
    <xf numFmtId="49" fontId="17" fillId="5" borderId="80" xfId="1" applyNumberFormat="1" applyFont="1" applyFill="1" applyBorder="1" applyAlignment="1">
      <alignment horizontal="left" vertical="center" wrapText="1"/>
    </xf>
    <xf numFmtId="49" fontId="17" fillId="0" borderId="80" xfId="1" applyNumberFormat="1" applyFont="1" applyFill="1" applyBorder="1" applyAlignment="1">
      <alignment horizontal="left" vertical="center" wrapText="1"/>
    </xf>
    <xf numFmtId="0" fontId="4" fillId="0" borderId="68" xfId="1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 wrapText="1"/>
    </xf>
    <xf numFmtId="165" fontId="17" fillId="0" borderId="80" xfId="0" applyNumberFormat="1" applyFont="1" applyFill="1" applyBorder="1" applyAlignment="1">
      <alignment horizontal="center" vertical="center" wrapText="1"/>
    </xf>
    <xf numFmtId="3" fontId="17" fillId="0" borderId="68" xfId="0" applyNumberFormat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0" fillId="39" borderId="0" xfId="0" applyFill="1"/>
    <xf numFmtId="49" fontId="17" fillId="0" borderId="78" xfId="1" applyNumberFormat="1" applyFont="1" applyFill="1" applyBorder="1" applyAlignment="1">
      <alignment horizontal="left" vertical="center" wrapText="1"/>
    </xf>
    <xf numFmtId="0" fontId="4" fillId="0" borderId="80" xfId="1" applyFont="1" applyFill="1" applyBorder="1" applyAlignment="1">
      <alignment horizontal="center" vertical="center" wrapText="1"/>
    </xf>
    <xf numFmtId="3" fontId="17" fillId="8" borderId="80" xfId="1" applyNumberFormat="1" applyFont="1" applyFill="1" applyBorder="1" applyAlignment="1">
      <alignment horizontal="center" vertical="center" wrapText="1"/>
    </xf>
    <xf numFmtId="0" fontId="16" fillId="0" borderId="71" xfId="1" applyNumberFormat="1" applyFont="1" applyFill="1" applyBorder="1" applyAlignment="1">
      <alignment horizontal="center" vertical="center" wrapText="1"/>
    </xf>
    <xf numFmtId="0" fontId="17" fillId="2" borderId="70" xfId="1" applyFont="1" applyFill="1" applyBorder="1" applyAlignment="1">
      <alignment horizontal="center" vertical="center" wrapText="1"/>
    </xf>
    <xf numFmtId="0" fontId="16" fillId="2" borderId="70" xfId="1" applyFont="1" applyFill="1" applyBorder="1" applyAlignment="1">
      <alignment horizontal="center" vertical="center" wrapText="1"/>
    </xf>
    <xf numFmtId="0" fontId="4" fillId="2" borderId="70" xfId="1" applyFont="1" applyFill="1" applyBorder="1" applyAlignment="1">
      <alignment horizontal="center" vertical="center" wrapText="1"/>
    </xf>
    <xf numFmtId="16" fontId="17" fillId="0" borderId="1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3" fontId="4" fillId="15" borderId="70" xfId="1" applyNumberFormat="1" applyFont="1" applyFill="1" applyBorder="1" applyAlignment="1">
      <alignment horizontal="center" vertical="center" wrapText="1"/>
    </xf>
    <xf numFmtId="49" fontId="4" fillId="2" borderId="70" xfId="1" applyNumberFormat="1" applyFont="1" applyFill="1" applyBorder="1" applyAlignment="1">
      <alignment horizontal="center" vertical="center" wrapText="1"/>
    </xf>
    <xf numFmtId="0" fontId="17" fillId="5" borderId="64" xfId="0" applyFont="1" applyFill="1" applyBorder="1" applyAlignment="1">
      <alignment vertical="top" wrapText="1"/>
    </xf>
    <xf numFmtId="3" fontId="17" fillId="5" borderId="63" xfId="1" applyNumberFormat="1" applyFont="1" applyFill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17" fillId="5" borderId="64" xfId="1" applyFont="1" applyFill="1" applyBorder="1" applyAlignment="1">
      <alignment vertical="center" wrapText="1"/>
    </xf>
    <xf numFmtId="16" fontId="17" fillId="5" borderId="64" xfId="0" applyNumberFormat="1" applyFont="1" applyFill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 wrapText="1"/>
    </xf>
    <xf numFmtId="0" fontId="17" fillId="5" borderId="62" xfId="1" applyFont="1" applyFill="1" applyBorder="1" applyAlignment="1">
      <alignment vertical="center" wrapText="1"/>
    </xf>
    <xf numFmtId="166" fontId="17" fillId="0" borderId="80" xfId="0" applyNumberFormat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166" fontId="17" fillId="0" borderId="35" xfId="1" applyNumberFormat="1" applyFont="1" applyFill="1" applyBorder="1" applyAlignment="1">
      <alignment horizontal="center" vertical="center" wrapText="1"/>
    </xf>
    <xf numFmtId="49" fontId="17" fillId="21" borderId="64" xfId="3" applyNumberFormat="1" applyFont="1" applyFill="1" applyBorder="1" applyAlignment="1">
      <alignment horizontal="left" vertical="center" wrapText="1"/>
    </xf>
    <xf numFmtId="49" fontId="17" fillId="7" borderId="64" xfId="1" applyNumberFormat="1" applyFont="1" applyFill="1" applyBorder="1" applyAlignment="1">
      <alignment horizontal="center" vertical="center" wrapText="1"/>
    </xf>
    <xf numFmtId="3" fontId="17" fillId="4" borderId="64" xfId="1" applyNumberFormat="1" applyFont="1" applyFill="1" applyBorder="1" applyAlignment="1">
      <alignment horizontal="center" vertical="center" wrapText="1"/>
    </xf>
    <xf numFmtId="3" fontId="17" fillId="7" borderId="64" xfId="1" applyNumberFormat="1" applyFont="1" applyFill="1" applyBorder="1" applyAlignment="1">
      <alignment horizontal="center" vertical="center" wrapText="1"/>
    </xf>
    <xf numFmtId="3" fontId="17" fillId="4" borderId="65" xfId="1" applyNumberFormat="1" applyFont="1" applyFill="1" applyBorder="1" applyAlignment="1">
      <alignment horizontal="center" vertical="center" wrapText="1"/>
    </xf>
    <xf numFmtId="3" fontId="4" fillId="4" borderId="65" xfId="1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49" fontId="17" fillId="0" borderId="64" xfId="3" applyNumberFormat="1" applyFont="1" applyFill="1" applyBorder="1" applyAlignment="1">
      <alignment horizontal="left" vertical="center" wrapText="1"/>
    </xf>
    <xf numFmtId="3" fontId="17" fillId="15" borderId="64" xfId="1" applyNumberFormat="1" applyFont="1" applyFill="1" applyBorder="1" applyAlignment="1">
      <alignment horizontal="center" vertical="center" wrapText="1"/>
    </xf>
    <xf numFmtId="3" fontId="4" fillId="4" borderId="64" xfId="1" applyNumberFormat="1" applyFont="1" applyFill="1" applyBorder="1" applyAlignment="1">
      <alignment horizontal="center" vertical="center" wrapText="1"/>
    </xf>
    <xf numFmtId="0" fontId="17" fillId="4" borderId="64" xfId="1" applyFont="1" applyFill="1" applyBorder="1" applyAlignment="1">
      <alignment horizontal="left" vertical="center"/>
    </xf>
    <xf numFmtId="3" fontId="10" fillId="4" borderId="64" xfId="1" applyNumberFormat="1" applyFont="1" applyFill="1" applyBorder="1" applyAlignment="1">
      <alignment horizontal="center" vertical="center" wrapText="1"/>
    </xf>
    <xf numFmtId="0" fontId="17" fillId="4" borderId="64" xfId="1" applyFont="1" applyFill="1" applyBorder="1" applyAlignment="1">
      <alignment horizontal="center" vertical="center" wrapText="1"/>
    </xf>
    <xf numFmtId="0" fontId="17" fillId="5" borderId="64" xfId="1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wrapText="1"/>
    </xf>
    <xf numFmtId="3" fontId="17" fillId="0" borderId="68" xfId="1" applyNumberFormat="1" applyFont="1" applyFill="1" applyBorder="1" applyAlignment="1">
      <alignment horizontal="center" vertical="center" wrapText="1"/>
    </xf>
    <xf numFmtId="3" fontId="17" fillId="0" borderId="68" xfId="1" applyNumberFormat="1" applyFont="1" applyFill="1" applyBorder="1" applyAlignment="1">
      <alignment vertical="center" wrapText="1"/>
    </xf>
    <xf numFmtId="49" fontId="17" fillId="21" borderId="68" xfId="3" applyNumberFormat="1" applyFont="1" applyFill="1" applyBorder="1" applyAlignment="1">
      <alignment horizontal="left" vertical="center" wrapText="1"/>
    </xf>
    <xf numFmtId="49" fontId="17" fillId="5" borderId="68" xfId="0" applyNumberFormat="1" applyFont="1" applyFill="1" applyBorder="1" applyAlignment="1">
      <alignment horizontal="left" vertical="distributed" wrapText="1"/>
    </xf>
    <xf numFmtId="14" fontId="17" fillId="0" borderId="8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left"/>
    </xf>
    <xf numFmtId="0" fontId="20" fillId="23" borderId="32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left" vertical="center" wrapText="1"/>
    </xf>
    <xf numFmtId="49" fontId="20" fillId="23" borderId="80" xfId="1" applyNumberFormat="1" applyFont="1" applyFill="1" applyBorder="1" applyAlignment="1">
      <alignment horizontal="center" vertical="center" wrapText="1"/>
    </xf>
    <xf numFmtId="0" fontId="18" fillId="23" borderId="80" xfId="0" applyFont="1" applyFill="1" applyBorder="1" applyAlignment="1">
      <alignment horizontal="center" vertical="center" wrapText="1"/>
    </xf>
    <xf numFmtId="3" fontId="20" fillId="23" borderId="80" xfId="1" applyNumberFormat="1" applyFont="1" applyFill="1" applyBorder="1" applyAlignment="1">
      <alignment horizontal="center" vertical="center" wrapText="1"/>
    </xf>
    <xf numFmtId="3" fontId="20" fillId="22" borderId="80" xfId="1" applyNumberFormat="1" applyFont="1" applyFill="1" applyBorder="1" applyAlignment="1">
      <alignment horizontal="center" vertical="center" wrapText="1"/>
    </xf>
    <xf numFmtId="49" fontId="17" fillId="7" borderId="68" xfId="1" applyNumberFormat="1" applyFont="1" applyFill="1" applyBorder="1" applyAlignment="1">
      <alignment horizontal="center" vertical="center" wrapText="1"/>
    </xf>
    <xf numFmtId="49" fontId="4" fillId="7" borderId="68" xfId="1" applyNumberFormat="1" applyFont="1" applyFill="1" applyBorder="1" applyAlignment="1">
      <alignment horizontal="center" vertical="center" wrapText="1"/>
    </xf>
    <xf numFmtId="3" fontId="17" fillId="7" borderId="68" xfId="1" applyNumberFormat="1" applyFont="1" applyFill="1" applyBorder="1" applyAlignment="1">
      <alignment horizontal="center" vertical="center" wrapText="1"/>
    </xf>
    <xf numFmtId="49" fontId="17" fillId="4" borderId="68" xfId="1" applyNumberFormat="1" applyFont="1" applyFill="1" applyBorder="1" applyAlignment="1">
      <alignment horizontal="left" vertical="center" wrapText="1"/>
    </xf>
    <xf numFmtId="0" fontId="17" fillId="2" borderId="68" xfId="1" applyFont="1" applyFill="1" applyBorder="1" applyAlignment="1">
      <alignment horizontal="left" vertical="center" wrapText="1"/>
    </xf>
    <xf numFmtId="0" fontId="17" fillId="2" borderId="68" xfId="1" applyFont="1" applyFill="1" applyBorder="1" applyAlignment="1">
      <alignment horizontal="center" vertical="center"/>
    </xf>
    <xf numFmtId="3" fontId="17" fillId="2" borderId="68" xfId="1" applyNumberFormat="1" applyFont="1" applyFill="1" applyBorder="1" applyAlignment="1">
      <alignment horizontal="center" vertical="center" wrapText="1"/>
    </xf>
    <xf numFmtId="49" fontId="17" fillId="4" borderId="69" xfId="1" applyNumberFormat="1" applyFont="1" applyFill="1" applyBorder="1" applyAlignment="1">
      <alignment horizontal="left" vertical="center" wrapText="1"/>
    </xf>
    <xf numFmtId="0" fontId="17" fillId="2" borderId="68" xfId="1" applyNumberFormat="1" applyFont="1" applyFill="1" applyBorder="1" applyAlignment="1">
      <alignment horizontal="center" vertical="center" wrapText="1"/>
    </xf>
    <xf numFmtId="49" fontId="17" fillId="0" borderId="68" xfId="1" applyNumberFormat="1" applyFont="1" applyFill="1" applyBorder="1" applyAlignment="1">
      <alignment horizontal="left" vertical="center" wrapText="1"/>
    </xf>
    <xf numFmtId="3" fontId="6" fillId="0" borderId="68" xfId="1" applyNumberFormat="1" applyFont="1" applyFill="1" applyBorder="1" applyAlignment="1">
      <alignment horizontal="center" vertical="center" wrapText="1"/>
    </xf>
    <xf numFmtId="0" fontId="17" fillId="2" borderId="80" xfId="1" applyFont="1" applyFill="1" applyBorder="1" applyAlignment="1">
      <alignment horizontal="center" vertical="center"/>
    </xf>
    <xf numFmtId="3" fontId="17" fillId="2" borderId="80" xfId="1" applyNumberFormat="1" applyFont="1" applyFill="1" applyBorder="1" applyAlignment="1">
      <alignment horizontal="center" vertical="center" wrapText="1"/>
    </xf>
    <xf numFmtId="0" fontId="17" fillId="2" borderId="68" xfId="1" applyFont="1" applyFill="1" applyBorder="1" applyAlignment="1">
      <alignment vertical="center"/>
    </xf>
    <xf numFmtId="3" fontId="10" fillId="0" borderId="68" xfId="1" applyNumberFormat="1" applyFont="1" applyFill="1" applyBorder="1" applyAlignment="1">
      <alignment horizontal="center" vertical="center" wrapText="1"/>
    </xf>
    <xf numFmtId="49" fontId="10" fillId="2" borderId="68" xfId="1" applyNumberFormat="1" applyFont="1" applyFill="1" applyBorder="1" applyAlignment="1">
      <alignment horizontal="center" vertical="center" wrapText="1"/>
    </xf>
    <xf numFmtId="0" fontId="17" fillId="2" borderId="68" xfId="1" applyFont="1" applyFill="1" applyBorder="1" applyAlignment="1">
      <alignment horizontal="left" vertical="center"/>
    </xf>
    <xf numFmtId="49" fontId="17" fillId="2" borderId="68" xfId="1" applyNumberFormat="1" applyFont="1" applyFill="1" applyBorder="1" applyAlignment="1">
      <alignment horizontal="center" vertical="center" wrapText="1"/>
    </xf>
    <xf numFmtId="0" fontId="17" fillId="0" borderId="68" xfId="4" applyFont="1" applyFill="1" applyBorder="1" applyAlignment="1">
      <alignment horizontal="left" vertical="center" wrapText="1"/>
    </xf>
    <xf numFmtId="0" fontId="17" fillId="0" borderId="68" xfId="4" applyFont="1" applyFill="1" applyBorder="1" applyAlignment="1">
      <alignment horizontal="center" vertical="center" wrapText="1"/>
    </xf>
    <xf numFmtId="3" fontId="4" fillId="0" borderId="68" xfId="1" applyNumberFormat="1" applyFont="1" applyFill="1" applyBorder="1" applyAlignment="1">
      <alignment horizontal="center" vertical="center" wrapText="1"/>
    </xf>
    <xf numFmtId="3" fontId="10" fillId="2" borderId="68" xfId="1" applyNumberFormat="1" applyFont="1" applyFill="1" applyBorder="1" applyAlignment="1">
      <alignment horizontal="center" vertical="center" wrapText="1"/>
    </xf>
    <xf numFmtId="3" fontId="17" fillId="0" borderId="32" xfId="1" applyNumberFormat="1" applyFont="1" applyFill="1" applyBorder="1" applyAlignment="1">
      <alignment horizontal="left" vertical="center" wrapText="1"/>
    </xf>
    <xf numFmtId="3" fontId="6" fillId="0" borderId="32" xfId="1" applyNumberFormat="1" applyFont="1" applyFill="1" applyBorder="1" applyAlignment="1">
      <alignment horizontal="center" vertical="center" wrapText="1"/>
    </xf>
    <xf numFmtId="49" fontId="17" fillId="4" borderId="32" xfId="1" applyNumberFormat="1" applyFont="1" applyFill="1" applyBorder="1" applyAlignment="1">
      <alignment horizontal="left" vertical="center" wrapText="1"/>
    </xf>
    <xf numFmtId="0" fontId="17" fillId="4" borderId="68" xfId="1" applyFont="1" applyFill="1" applyBorder="1" applyAlignment="1">
      <alignment horizontal="center" vertical="center" wrapText="1"/>
    </xf>
    <xf numFmtId="3" fontId="10" fillId="0" borderId="32" xfId="1" applyNumberFormat="1" applyFont="1" applyFill="1" applyBorder="1" applyAlignment="1">
      <alignment horizontal="center" vertical="center" wrapText="1"/>
    </xf>
    <xf numFmtId="49" fontId="20" fillId="31" borderId="1" xfId="1" applyNumberFormat="1" applyFont="1" applyFill="1" applyBorder="1" applyAlignment="1">
      <alignment horizontal="left" vertical="center" wrapText="1"/>
    </xf>
    <xf numFmtId="0" fontId="20" fillId="12" borderId="1" xfId="1" applyFont="1" applyFill="1" applyBorder="1" applyAlignment="1">
      <alignment horizontal="center" vertical="center" wrapText="1"/>
    </xf>
    <xf numFmtId="49" fontId="20" fillId="12" borderId="1" xfId="1" applyNumberFormat="1" applyFont="1" applyFill="1" applyBorder="1" applyAlignment="1">
      <alignment vertical="center" wrapText="1"/>
    </xf>
    <xf numFmtId="0" fontId="17" fillId="0" borderId="67" xfId="1" applyFont="1" applyFill="1" applyBorder="1" applyAlignment="1">
      <alignment horizontal="left" vertical="center" wrapText="1"/>
    </xf>
    <xf numFmtId="3" fontId="17" fillId="5" borderId="67" xfId="0" applyNumberFormat="1" applyFont="1" applyFill="1" applyBorder="1" applyAlignment="1">
      <alignment horizontal="center" vertical="center" wrapText="1"/>
    </xf>
    <xf numFmtId="1" fontId="17" fillId="5" borderId="67" xfId="0" applyNumberFormat="1" applyFont="1" applyFill="1" applyBorder="1" applyAlignment="1">
      <alignment horizontal="center" vertical="center"/>
    </xf>
    <xf numFmtId="1" fontId="17" fillId="5" borderId="35" xfId="0" applyNumberFormat="1" applyFont="1" applyFill="1" applyBorder="1" applyAlignment="1">
      <alignment horizontal="center" vertical="center" wrapText="1"/>
    </xf>
    <xf numFmtId="1" fontId="4" fillId="0" borderId="67" xfId="1" applyNumberFormat="1" applyFont="1" applyFill="1" applyBorder="1" applyAlignment="1">
      <alignment horizontal="center" vertical="center" wrapText="1"/>
    </xf>
    <xf numFmtId="1" fontId="17" fillId="5" borderId="67" xfId="0" applyNumberFormat="1" applyFont="1" applyFill="1" applyBorder="1" applyAlignment="1">
      <alignment horizontal="center" vertical="center" wrapText="1"/>
    </xf>
    <xf numFmtId="49" fontId="17" fillId="5" borderId="67" xfId="0" applyNumberFormat="1" applyFont="1" applyFill="1" applyBorder="1" applyAlignment="1">
      <alignment horizontal="left" vertical="center" wrapText="1"/>
    </xf>
    <xf numFmtId="49" fontId="17" fillId="5" borderId="80" xfId="0" applyNumberFormat="1" applyFont="1" applyFill="1" applyBorder="1" applyAlignment="1">
      <alignment horizontal="left" vertical="center" wrapText="1"/>
    </xf>
    <xf numFmtId="3" fontId="17" fillId="5" borderId="80" xfId="0" applyNumberFormat="1" applyFont="1" applyFill="1" applyBorder="1" applyAlignment="1">
      <alignment horizontal="center" vertical="center" wrapText="1"/>
    </xf>
    <xf numFmtId="1" fontId="17" fillId="5" borderId="80" xfId="0" applyNumberFormat="1" applyFont="1" applyFill="1" applyBorder="1" applyAlignment="1">
      <alignment horizontal="center" vertical="center" wrapText="1"/>
    </xf>
    <xf numFmtId="3" fontId="4" fillId="4" borderId="67" xfId="1" applyNumberFormat="1" applyFont="1" applyFill="1" applyBorder="1" applyAlignment="1">
      <alignment horizontal="center" vertical="center" wrapText="1"/>
    </xf>
    <xf numFmtId="49" fontId="17" fillId="0" borderId="66" xfId="1" applyNumberFormat="1" applyFont="1" applyFill="1" applyBorder="1" applyAlignment="1">
      <alignment horizontal="left" vertical="center" wrapText="1"/>
    </xf>
    <xf numFmtId="1" fontId="17" fillId="5" borderId="80" xfId="0" applyNumberFormat="1" applyFont="1" applyFill="1" applyBorder="1" applyAlignment="1">
      <alignment horizontal="center" vertical="center"/>
    </xf>
    <xf numFmtId="3" fontId="17" fillId="4" borderId="67" xfId="1" applyNumberFormat="1" applyFont="1" applyFill="1" applyBorder="1" applyAlignment="1">
      <alignment horizontal="center" vertical="center" wrapText="1"/>
    </xf>
    <xf numFmtId="3" fontId="17" fillId="4" borderId="80" xfId="1" applyNumberFormat="1" applyFont="1" applyFill="1" applyBorder="1" applyAlignment="1">
      <alignment horizontal="center" vertical="center" wrapText="1"/>
    </xf>
    <xf numFmtId="1" fontId="17" fillId="5" borderId="78" xfId="0" applyNumberFormat="1" applyFont="1" applyFill="1" applyBorder="1" applyAlignment="1">
      <alignment horizontal="center" vertical="center"/>
    </xf>
    <xf numFmtId="1" fontId="17" fillId="5" borderId="78" xfId="0" applyNumberFormat="1" applyFont="1" applyFill="1" applyBorder="1" applyAlignment="1">
      <alignment horizontal="center" vertical="center" wrapText="1"/>
    </xf>
    <xf numFmtId="3" fontId="17" fillId="0" borderId="32" xfId="0" applyNumberFormat="1" applyFont="1" applyFill="1" applyBorder="1" applyAlignment="1">
      <alignment horizontal="center" vertical="center" wrapText="1"/>
    </xf>
    <xf numFmtId="3" fontId="4" fillId="0" borderId="32" xfId="1" applyNumberFormat="1" applyFont="1" applyFill="1" applyBorder="1" applyAlignment="1">
      <alignment horizontal="center" vertical="center" wrapText="1"/>
    </xf>
    <xf numFmtId="3" fontId="17" fillId="0" borderId="35" xfId="0" applyNumberFormat="1" applyFont="1" applyFill="1" applyBorder="1" applyAlignment="1">
      <alignment horizontal="center" vertical="center" wrapText="1"/>
    </xf>
    <xf numFmtId="49" fontId="17" fillId="5" borderId="78" xfId="1" applyNumberFormat="1" applyFont="1" applyFill="1" applyBorder="1" applyAlignment="1">
      <alignment horizontal="left" vertical="center" wrapText="1"/>
    </xf>
    <xf numFmtId="3" fontId="6" fillId="0" borderId="80" xfId="1" applyNumberFormat="1" applyFont="1" applyFill="1" applyBorder="1" applyAlignment="1">
      <alignment horizontal="center" vertical="center" wrapText="1"/>
    </xf>
    <xf numFmtId="3" fontId="17" fillId="5" borderId="80" xfId="1" applyNumberFormat="1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3" fontId="10" fillId="0" borderId="80" xfId="1" applyNumberFormat="1" applyFont="1" applyFill="1" applyBorder="1" applyAlignment="1">
      <alignment horizontal="center" vertical="center" wrapText="1"/>
    </xf>
    <xf numFmtId="49" fontId="17" fillId="7" borderId="80" xfId="1" applyNumberFormat="1" applyFont="1" applyFill="1" applyBorder="1" applyAlignment="1">
      <alignment horizontal="center" vertical="center" wrapText="1"/>
    </xf>
    <xf numFmtId="3" fontId="17" fillId="4" borderId="82" xfId="1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4" borderId="80" xfId="1" applyFont="1" applyFill="1" applyBorder="1"/>
    <xf numFmtId="3" fontId="17" fillId="4" borderId="82" xfId="1" applyNumberFormat="1" applyFont="1" applyFill="1" applyBorder="1" applyAlignment="1">
      <alignment horizontal="center" vertical="center"/>
    </xf>
    <xf numFmtId="0" fontId="17" fillId="5" borderId="80" xfId="1" applyFont="1" applyFill="1" applyBorder="1" applyAlignment="1">
      <alignment horizontal="left" vertical="center"/>
    </xf>
    <xf numFmtId="49" fontId="17" fillId="8" borderId="80" xfId="1" applyNumberFormat="1" applyFont="1" applyFill="1" applyBorder="1" applyAlignment="1">
      <alignment horizontal="center" vertical="center" wrapText="1"/>
    </xf>
    <xf numFmtId="3" fontId="21" fillId="4" borderId="80" xfId="1" applyNumberFormat="1" applyFont="1" applyFill="1" applyBorder="1" applyAlignment="1">
      <alignment horizontal="center" vertical="center" wrapText="1"/>
    </xf>
    <xf numFmtId="3" fontId="17" fillId="7" borderId="80" xfId="1" applyNumberFormat="1" applyFont="1" applyFill="1" applyBorder="1" applyAlignment="1">
      <alignment horizontal="center" vertical="center" wrapText="1"/>
    </xf>
    <xf numFmtId="3" fontId="17" fillId="5" borderId="80" xfId="0" applyNumberFormat="1" applyFont="1" applyFill="1" applyBorder="1" applyAlignment="1">
      <alignment horizontal="center" vertical="center"/>
    </xf>
    <xf numFmtId="0" fontId="10" fillId="0" borderId="80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top" wrapText="1"/>
    </xf>
    <xf numFmtId="0" fontId="17" fillId="0" borderId="28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49" fontId="17" fillId="4" borderId="6" xfId="1" applyNumberFormat="1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left" vertical="center" wrapText="1"/>
    </xf>
    <xf numFmtId="14" fontId="4" fillId="0" borderId="1" xfId="7" applyNumberFormat="1" applyFont="1" applyFill="1" applyBorder="1" applyAlignment="1">
      <alignment horizontal="center" vertical="center" wrapText="1"/>
    </xf>
    <xf numFmtId="14" fontId="17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17" fillId="5" borderId="1" xfId="7" applyFont="1" applyFill="1" applyBorder="1" applyAlignment="1">
      <alignment horizontal="left" vertical="center" wrapText="1"/>
    </xf>
    <xf numFmtId="0" fontId="20" fillId="12" borderId="1" xfId="4" applyFont="1" applyFill="1" applyBorder="1" applyAlignment="1">
      <alignment horizontal="left" vertical="center" wrapText="1"/>
    </xf>
    <xf numFmtId="14" fontId="20" fillId="12" borderId="1" xfId="4" applyNumberFormat="1" applyFont="1" applyFill="1" applyBorder="1" applyAlignment="1">
      <alignment horizontal="center" vertical="center" wrapText="1"/>
    </xf>
    <xf numFmtId="14" fontId="20" fillId="12" borderId="1" xfId="5" applyNumberFormat="1" applyFont="1" applyFill="1" applyBorder="1" applyAlignment="1">
      <alignment horizontal="center" vertical="center" wrapText="1"/>
    </xf>
    <xf numFmtId="0" fontId="18" fillId="12" borderId="2" xfId="4" applyFont="1" applyFill="1" applyBorder="1" applyAlignment="1">
      <alignment horizontal="center" vertical="center" wrapText="1"/>
    </xf>
    <xf numFmtId="0" fontId="17" fillId="5" borderId="70" xfId="1" applyFont="1" applyFill="1" applyBorder="1" applyAlignment="1">
      <alignment horizontal="left" vertical="center" wrapText="1"/>
    </xf>
    <xf numFmtId="49" fontId="6" fillId="0" borderId="70" xfId="1" applyNumberFormat="1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 wrapText="1"/>
    </xf>
    <xf numFmtId="49" fontId="10" fillId="0" borderId="46" xfId="1" applyNumberFormat="1" applyFont="1" applyFill="1" applyBorder="1" applyAlignment="1">
      <alignment horizontal="center" vertical="center" wrapText="1"/>
    </xf>
    <xf numFmtId="1" fontId="17" fillId="0" borderId="46" xfId="1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7" fillId="0" borderId="78" xfId="1" applyFont="1" applyFill="1" applyBorder="1" applyAlignment="1">
      <alignment vertical="center"/>
    </xf>
    <xf numFmtId="0" fontId="17" fillId="5" borderId="80" xfId="1" applyFont="1" applyFill="1" applyBorder="1" applyAlignment="1">
      <alignment horizontal="left" vertical="center" wrapText="1"/>
    </xf>
    <xf numFmtId="0" fontId="17" fillId="5" borderId="80" xfId="1" applyFont="1" applyFill="1" applyBorder="1" applyAlignment="1">
      <alignment horizontal="center" vertical="center" wrapText="1"/>
    </xf>
    <xf numFmtId="1" fontId="17" fillId="5" borderId="80" xfId="1" applyNumberFormat="1" applyFont="1" applyFill="1" applyBorder="1" applyAlignment="1">
      <alignment horizontal="center" vertical="center" wrapText="1"/>
    </xf>
    <xf numFmtId="0" fontId="10" fillId="5" borderId="80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4" fillId="0" borderId="0" xfId="0" applyFont="1" applyFill="1"/>
    <xf numFmtId="49" fontId="17" fillId="0" borderId="80" xfId="1" applyNumberFormat="1" applyFont="1" applyFill="1" applyBorder="1" applyAlignment="1">
      <alignment vertical="center" wrapText="1"/>
    </xf>
    <xf numFmtId="49" fontId="10" fillId="0" borderId="80" xfId="1" applyNumberFormat="1" applyFont="1" applyFill="1" applyBorder="1" applyAlignment="1">
      <alignment horizontal="center" vertical="center" wrapText="1"/>
    </xf>
    <xf numFmtId="49" fontId="17" fillId="8" borderId="80" xfId="1" applyNumberFormat="1" applyFont="1" applyFill="1" applyBorder="1" applyAlignment="1">
      <alignment horizontal="left" vertical="center" wrapText="1"/>
    </xf>
    <xf numFmtId="49" fontId="17" fillId="0" borderId="80" xfId="1" applyNumberFormat="1" applyFont="1" applyFill="1" applyBorder="1" applyAlignment="1">
      <alignment horizontal="center" vertical="center" wrapText="1"/>
    </xf>
    <xf numFmtId="0" fontId="17" fillId="8" borderId="80" xfId="1" applyNumberFormat="1" applyFont="1" applyFill="1" applyBorder="1" applyAlignment="1">
      <alignment horizontal="center" vertical="center" wrapText="1"/>
    </xf>
    <xf numFmtId="165" fontId="17" fillId="8" borderId="80" xfId="1" applyNumberFormat="1" applyFont="1" applyFill="1" applyBorder="1" applyAlignment="1">
      <alignment horizontal="center" vertical="center" wrapText="1"/>
    </xf>
    <xf numFmtId="0" fontId="17" fillId="0" borderId="80" xfId="1" applyFont="1" applyFill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 wrapText="1"/>
    </xf>
    <xf numFmtId="49" fontId="17" fillId="0" borderId="13" xfId="3" applyNumberFormat="1" applyFont="1" applyFill="1" applyBorder="1" applyAlignment="1">
      <alignment horizontal="left" vertical="center" wrapText="1"/>
    </xf>
    <xf numFmtId="49" fontId="17" fillId="0" borderId="28" xfId="1" applyNumberFormat="1" applyFont="1" applyFill="1" applyBorder="1" applyAlignment="1">
      <alignment horizontal="left" vertical="center" wrapText="1"/>
    </xf>
    <xf numFmtId="3" fontId="17" fillId="0" borderId="28" xfId="1" applyNumberFormat="1" applyFont="1" applyFill="1" applyBorder="1" applyAlignment="1">
      <alignment horizontal="center" vertical="center" wrapText="1"/>
    </xf>
    <xf numFmtId="3" fontId="4" fillId="0" borderId="28" xfId="1" applyNumberFormat="1" applyFont="1" applyFill="1" applyBorder="1" applyAlignment="1">
      <alignment horizontal="center" vertical="center" wrapText="1"/>
    </xf>
    <xf numFmtId="3" fontId="20" fillId="22" borderId="53" xfId="1" applyNumberFormat="1" applyFont="1" applyFill="1" applyBorder="1" applyAlignment="1">
      <alignment horizontal="center" vertical="center" wrapText="1"/>
    </xf>
    <xf numFmtId="3" fontId="20" fillId="29" borderId="28" xfId="1" applyNumberFormat="1" applyFont="1" applyFill="1" applyBorder="1" applyAlignment="1">
      <alignment horizontal="center" vertical="center" wrapText="1"/>
    </xf>
    <xf numFmtId="3" fontId="20" fillId="22" borderId="53" xfId="1" applyNumberFormat="1" applyFont="1" applyFill="1" applyBorder="1" applyAlignment="1">
      <alignment horizontal="left" vertical="center"/>
    </xf>
    <xf numFmtId="3" fontId="18" fillId="22" borderId="53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32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165" fontId="20" fillId="23" borderId="80" xfId="1" applyNumberFormat="1" applyFont="1" applyFill="1" applyBorder="1" applyAlignment="1">
      <alignment horizontal="center" vertical="center" wrapText="1"/>
    </xf>
    <xf numFmtId="49" fontId="17" fillId="0" borderId="32" xfId="1" applyNumberFormat="1" applyFont="1" applyFill="1" applyBorder="1" applyAlignment="1">
      <alignment horizontal="left" vertical="center" wrapText="1"/>
    </xf>
    <xf numFmtId="49" fontId="17" fillId="0" borderId="73" xfId="1" applyNumberFormat="1" applyFont="1" applyFill="1" applyBorder="1" applyAlignment="1">
      <alignment horizontal="left" vertical="center" wrapText="1"/>
    </xf>
    <xf numFmtId="3" fontId="17" fillId="0" borderId="35" xfId="1" applyNumberFormat="1" applyFont="1" applyFill="1" applyBorder="1" applyAlignment="1">
      <alignment horizontal="center" vertical="center" wrapText="1"/>
    </xf>
    <xf numFmtId="0" fontId="17" fillId="0" borderId="61" xfId="1" applyFont="1" applyFill="1" applyBorder="1" applyAlignment="1">
      <alignment horizontal="center" vertical="center" wrapText="1"/>
    </xf>
    <xf numFmtId="0" fontId="17" fillId="0" borderId="35" xfId="1" applyFont="1" applyFill="1" applyBorder="1" applyAlignment="1">
      <alignment horizontal="center" vertical="center" wrapText="1"/>
    </xf>
    <xf numFmtId="164" fontId="17" fillId="0" borderId="80" xfId="1" applyNumberFormat="1" applyFont="1" applyFill="1" applyBorder="1" applyAlignment="1">
      <alignment horizontal="center" vertical="center" wrapText="1"/>
    </xf>
    <xf numFmtId="3" fontId="17" fillId="0" borderId="36" xfId="1" applyNumberFormat="1" applyFont="1" applyFill="1" applyBorder="1" applyAlignment="1">
      <alignment horizontal="center" vertical="center" wrapText="1"/>
    </xf>
    <xf numFmtId="3" fontId="20" fillId="12" borderId="60" xfId="1" applyNumberFormat="1" applyFont="1" applyFill="1" applyBorder="1" applyAlignment="1">
      <alignment horizontal="center" vertical="center" wrapText="1"/>
    </xf>
    <xf numFmtId="3" fontId="17" fillId="5" borderId="80" xfId="1" applyNumberFormat="1" applyFont="1" applyFill="1" applyBorder="1" applyAlignment="1">
      <alignment vertical="center" wrapText="1"/>
    </xf>
    <xf numFmtId="3" fontId="17" fillId="5" borderId="80" xfId="5" applyNumberFormat="1" applyFont="1" applyFill="1" applyBorder="1" applyAlignment="1">
      <alignment horizontal="center" vertical="center" wrapText="1"/>
    </xf>
    <xf numFmtId="0" fontId="17" fillId="5" borderId="80" xfId="5" applyFont="1" applyFill="1" applyBorder="1" applyAlignment="1">
      <alignment horizontal="left" vertical="center" wrapText="1"/>
    </xf>
    <xf numFmtId="49" fontId="17" fillId="5" borderId="80" xfId="1" applyNumberFormat="1" applyFont="1" applyFill="1" applyBorder="1" applyAlignment="1">
      <alignment horizontal="center" vertical="center" wrapText="1"/>
    </xf>
    <xf numFmtId="0" fontId="17" fillId="5" borderId="80" xfId="1" applyFont="1" applyFill="1" applyBorder="1" applyAlignment="1">
      <alignment vertical="center" wrapText="1"/>
    </xf>
    <xf numFmtId="0" fontId="17" fillId="5" borderId="80" xfId="1" applyFont="1" applyFill="1" applyBorder="1" applyAlignment="1">
      <alignment vertical="center"/>
    </xf>
    <xf numFmtId="0" fontId="17" fillId="5" borderId="80" xfId="1" applyFont="1" applyFill="1" applyBorder="1" applyAlignment="1">
      <alignment horizontal="center" vertical="center"/>
    </xf>
    <xf numFmtId="3" fontId="20" fillId="12" borderId="80" xfId="1" applyNumberFormat="1" applyFont="1" applyFill="1" applyBorder="1" applyAlignment="1">
      <alignment horizontal="center" vertical="center" wrapText="1"/>
    </xf>
    <xf numFmtId="0" fontId="17" fillId="5" borderId="80" xfId="5" applyFont="1" applyFill="1" applyBorder="1" applyAlignment="1">
      <alignment horizontal="center" vertical="center" wrapText="1"/>
    </xf>
    <xf numFmtId="0" fontId="17" fillId="5" borderId="80" xfId="0" applyFont="1" applyFill="1" applyBorder="1" applyAlignment="1">
      <alignment horizontal="center" vertical="center" wrapText="1"/>
    </xf>
    <xf numFmtId="49" fontId="17" fillId="5" borderId="80" xfId="1" applyNumberFormat="1" applyFont="1" applyFill="1" applyBorder="1" applyAlignment="1">
      <alignment vertical="center" wrapText="1"/>
    </xf>
    <xf numFmtId="49" fontId="17" fillId="5" borderId="82" xfId="1" applyNumberFormat="1" applyFont="1" applyFill="1" applyBorder="1" applyAlignment="1">
      <alignment vertical="center" wrapText="1"/>
    </xf>
    <xf numFmtId="49" fontId="17" fillId="5" borderId="82" xfId="1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 wrapText="1"/>
    </xf>
    <xf numFmtId="3" fontId="17" fillId="0" borderId="11" xfId="1" applyNumberFormat="1" applyFont="1" applyFill="1" applyBorder="1" applyAlignment="1">
      <alignment horizontal="center" vertical="center" wrapText="1"/>
    </xf>
    <xf numFmtId="49" fontId="17" fillId="0" borderId="35" xfId="1" applyNumberFormat="1" applyFont="1" applyFill="1" applyBorder="1" applyAlignment="1">
      <alignment horizontal="left" vertical="center" wrapText="1"/>
    </xf>
    <xf numFmtId="49" fontId="17" fillId="0" borderId="38" xfId="1" applyNumberFormat="1" applyFont="1" applyFill="1" applyBorder="1" applyAlignment="1">
      <alignment horizontal="left" vertical="center" wrapText="1"/>
    </xf>
    <xf numFmtId="1" fontId="17" fillId="0" borderId="1" xfId="1" applyNumberFormat="1" applyFont="1" applyFill="1" applyBorder="1" applyAlignment="1">
      <alignment horizontal="center" vertical="center"/>
    </xf>
    <xf numFmtId="3" fontId="17" fillId="0" borderId="35" xfId="1" applyNumberFormat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17" fillId="0" borderId="23" xfId="1" applyNumberFormat="1" applyFont="1" applyFill="1" applyBorder="1" applyAlignment="1">
      <alignment horizontal="center" vertical="center" wrapText="1"/>
    </xf>
    <xf numFmtId="166" fontId="17" fillId="0" borderId="80" xfId="1" applyNumberFormat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165" fontId="27" fillId="0" borderId="0" xfId="0" applyNumberFormat="1" applyFont="1"/>
    <xf numFmtId="49" fontId="6" fillId="0" borderId="80" xfId="1" applyNumberFormat="1" applyFont="1" applyFill="1" applyBorder="1" applyAlignment="1">
      <alignment horizontal="center" vertical="center" wrapText="1"/>
    </xf>
    <xf numFmtId="3" fontId="20" fillId="9" borderId="78" xfId="1" applyNumberFormat="1" applyFont="1" applyFill="1" applyBorder="1" applyAlignment="1">
      <alignment horizontal="center" vertical="center" wrapText="1"/>
    </xf>
    <xf numFmtId="165" fontId="20" fillId="23" borderId="80" xfId="1" applyNumberFormat="1" applyFont="1" applyFill="1" applyBorder="1" applyAlignment="1">
      <alignment horizontal="center" vertical="center"/>
    </xf>
    <xf numFmtId="0" fontId="20" fillId="0" borderId="80" xfId="1" applyFont="1" applyFill="1" applyBorder="1" applyAlignment="1">
      <alignment horizontal="center" vertical="center"/>
    </xf>
    <xf numFmtId="3" fontId="4" fillId="0" borderId="20" xfId="1" applyNumberFormat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165" fontId="17" fillId="0" borderId="26" xfId="1" applyNumberFormat="1" applyFont="1" applyFill="1" applyBorder="1" applyAlignment="1">
      <alignment horizontal="center" vertical="center" wrapText="1"/>
    </xf>
    <xf numFmtId="0" fontId="4" fillId="0" borderId="80" xfId="1" applyFont="1" applyFill="1" applyBorder="1" applyAlignment="1">
      <alignment horizontal="left" vertical="center" wrapText="1"/>
    </xf>
    <xf numFmtId="3" fontId="20" fillId="0" borderId="80" xfId="1" applyNumberFormat="1" applyFont="1" applyFill="1" applyBorder="1" applyAlignment="1">
      <alignment horizontal="center" vertical="center"/>
    </xf>
    <xf numFmtId="3" fontId="17" fillId="0" borderId="80" xfId="1" applyNumberFormat="1" applyFont="1" applyFill="1" applyBorder="1" applyAlignment="1">
      <alignment horizontal="center" vertical="center"/>
    </xf>
    <xf numFmtId="3" fontId="17" fillId="0" borderId="80" xfId="1" applyNumberFormat="1" applyFont="1" applyFill="1" applyBorder="1" applyAlignment="1">
      <alignment horizontal="left" vertical="center" wrapText="1"/>
    </xf>
    <xf numFmtId="3" fontId="17" fillId="0" borderId="80" xfId="1" applyNumberFormat="1" applyFont="1" applyFill="1" applyBorder="1" applyAlignment="1">
      <alignment vertical="center" wrapText="1"/>
    </xf>
    <xf numFmtId="3" fontId="17" fillId="0" borderId="80" xfId="5" applyNumberFormat="1" applyFont="1" applyFill="1" applyBorder="1" applyAlignment="1">
      <alignment horizontal="center" vertical="center" wrapText="1"/>
    </xf>
    <xf numFmtId="0" fontId="17" fillId="0" borderId="80" xfId="5" applyFont="1" applyFill="1" applyBorder="1" applyAlignment="1">
      <alignment horizontal="left" vertical="center" wrapText="1"/>
    </xf>
    <xf numFmtId="166" fontId="4" fillId="0" borderId="80" xfId="1" applyNumberFormat="1" applyFont="1" applyFill="1" applyBorder="1" applyAlignment="1">
      <alignment horizontal="center" vertical="center" wrapText="1"/>
    </xf>
    <xf numFmtId="165" fontId="17" fillId="0" borderId="80" xfId="1" applyNumberFormat="1" applyFont="1" applyFill="1" applyBorder="1" applyAlignment="1">
      <alignment horizontal="left" vertical="top" wrapText="1"/>
    </xf>
    <xf numFmtId="0" fontId="17" fillId="0" borderId="80" xfId="0" applyFont="1" applyBorder="1" applyAlignment="1">
      <alignment vertical="center" wrapText="1"/>
    </xf>
    <xf numFmtId="0" fontId="17" fillId="0" borderId="8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166" fontId="4" fillId="5" borderId="23" xfId="1" applyNumberFormat="1" applyFont="1" applyFill="1" applyBorder="1" applyAlignment="1">
      <alignment horizontal="left" vertical="center" wrapText="1"/>
    </xf>
    <xf numFmtId="165" fontId="20" fillId="22" borderId="80" xfId="1" applyNumberFormat="1" applyFont="1" applyFill="1" applyBorder="1" applyAlignment="1">
      <alignment horizontal="center" vertical="center" wrapText="1"/>
    </xf>
    <xf numFmtId="166" fontId="17" fillId="4" borderId="80" xfId="1" applyNumberFormat="1" applyFont="1" applyFill="1" applyBorder="1" applyAlignment="1">
      <alignment horizontal="left" vertical="center" wrapText="1"/>
    </xf>
    <xf numFmtId="16" fontId="17" fillId="5" borderId="80" xfId="1" applyNumberFormat="1" applyFont="1" applyFill="1" applyBorder="1" applyAlignment="1">
      <alignment horizontal="center" vertical="center" wrapText="1"/>
    </xf>
    <xf numFmtId="171" fontId="10" fillId="0" borderId="80" xfId="0" applyNumberFormat="1" applyFont="1" applyBorder="1" applyAlignment="1">
      <alignment horizontal="center" vertical="center" wrapText="1"/>
    </xf>
    <xf numFmtId="3" fontId="17" fillId="0" borderId="80" xfId="0" applyNumberFormat="1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left" vertical="center" wrapText="1"/>
    </xf>
    <xf numFmtId="16" fontId="17" fillId="0" borderId="80" xfId="1" applyNumberFormat="1" applyFont="1" applyFill="1" applyBorder="1" applyAlignment="1">
      <alignment horizontal="center" vertical="center" wrapText="1"/>
    </xf>
    <xf numFmtId="171" fontId="10" fillId="0" borderId="80" xfId="0" applyNumberFormat="1" applyFont="1" applyFill="1" applyBorder="1" applyAlignment="1">
      <alignment horizontal="center" vertical="center" wrapText="1"/>
    </xf>
    <xf numFmtId="49" fontId="10" fillId="5" borderId="80" xfId="1" applyNumberFormat="1" applyFont="1" applyFill="1" applyBorder="1" applyAlignment="1">
      <alignment horizontal="center" vertical="center" wrapText="1"/>
    </xf>
    <xf numFmtId="0" fontId="20" fillId="12" borderId="2" xfId="4" applyFont="1" applyFill="1" applyBorder="1" applyAlignment="1">
      <alignment horizontal="center" vertical="center" wrapText="1"/>
    </xf>
    <xf numFmtId="1" fontId="17" fillId="0" borderId="80" xfId="1" applyNumberFormat="1" applyFont="1" applyFill="1" applyBorder="1" applyAlignment="1">
      <alignment horizontal="center" vertical="center"/>
    </xf>
    <xf numFmtId="166" fontId="4" fillId="0" borderId="80" xfId="1" applyNumberFormat="1" applyFont="1" applyFill="1" applyBorder="1" applyAlignment="1">
      <alignment horizontal="left" vertical="center" wrapText="1"/>
    </xf>
    <xf numFmtId="0" fontId="20" fillId="35" borderId="80" xfId="1" applyFont="1" applyFill="1" applyBorder="1" applyAlignment="1">
      <alignment horizontal="center" vertical="center" wrapText="1"/>
    </xf>
    <xf numFmtId="0" fontId="20" fillId="42" borderId="6" xfId="1" applyFont="1" applyFill="1" applyBorder="1" applyAlignment="1">
      <alignment horizontal="left" vertical="center" wrapText="1"/>
    </xf>
    <xf numFmtId="0" fontId="20" fillId="42" borderId="80" xfId="1" applyNumberFormat="1" applyFont="1" applyFill="1" applyBorder="1" applyAlignment="1">
      <alignment horizontal="center" vertical="center" wrapText="1"/>
    </xf>
    <xf numFmtId="164" fontId="20" fillId="42" borderId="80" xfId="1" applyNumberFormat="1" applyFont="1" applyFill="1" applyBorder="1" applyAlignment="1">
      <alignment horizontal="center" vertical="center" wrapText="1"/>
    </xf>
    <xf numFmtId="49" fontId="20" fillId="35" borderId="83" xfId="1" applyNumberFormat="1" applyFont="1" applyFill="1" applyBorder="1" applyAlignment="1">
      <alignment horizontal="left" vertical="center" wrapText="1"/>
    </xf>
    <xf numFmtId="0" fontId="20" fillId="35" borderId="35" xfId="1" applyFont="1" applyFill="1" applyBorder="1" applyAlignment="1">
      <alignment horizontal="center" vertical="center" wrapText="1"/>
    </xf>
    <xf numFmtId="0" fontId="18" fillId="35" borderId="80" xfId="1" applyFont="1" applyFill="1" applyBorder="1" applyAlignment="1">
      <alignment horizontal="center" vertical="center" wrapText="1"/>
    </xf>
    <xf numFmtId="0" fontId="20" fillId="35" borderId="72" xfId="1" applyFont="1" applyFill="1" applyBorder="1" applyAlignment="1">
      <alignment horizontal="left" vertical="center" wrapText="1"/>
    </xf>
    <xf numFmtId="0" fontId="20" fillId="35" borderId="70" xfId="1" applyFont="1" applyFill="1" applyBorder="1" applyAlignment="1">
      <alignment horizontal="center" vertical="center" wrapText="1"/>
    </xf>
    <xf numFmtId="0" fontId="18" fillId="35" borderId="70" xfId="1" applyFont="1" applyFill="1" applyBorder="1" applyAlignment="1">
      <alignment horizontal="center" vertical="center" wrapText="1"/>
    </xf>
    <xf numFmtId="3" fontId="20" fillId="35" borderId="70" xfId="1" applyNumberFormat="1" applyFont="1" applyFill="1" applyBorder="1" applyAlignment="1">
      <alignment horizontal="center" vertical="center" wrapText="1"/>
    </xf>
    <xf numFmtId="49" fontId="20" fillId="35" borderId="37" xfId="1" applyNumberFormat="1" applyFont="1" applyFill="1" applyBorder="1" applyAlignment="1">
      <alignment horizontal="left" vertical="center" wrapText="1"/>
    </xf>
    <xf numFmtId="0" fontId="20" fillId="35" borderId="32" xfId="1" applyFont="1" applyFill="1" applyBorder="1" applyAlignment="1">
      <alignment horizontal="center" vertical="center" wrapText="1"/>
    </xf>
    <xf numFmtId="0" fontId="18" fillId="35" borderId="32" xfId="1" applyFont="1" applyFill="1" applyBorder="1" applyAlignment="1">
      <alignment horizontal="center" vertical="center" wrapText="1"/>
    </xf>
    <xf numFmtId="0" fontId="20" fillId="35" borderId="68" xfId="1" applyFont="1" applyFill="1" applyBorder="1" applyAlignment="1">
      <alignment horizontal="center" vertical="center" wrapText="1"/>
    </xf>
    <xf numFmtId="3" fontId="20" fillId="42" borderId="1" xfId="1" applyNumberFormat="1" applyFont="1" applyFill="1" applyBorder="1" applyAlignment="1">
      <alignment horizontal="center" vertical="center" wrapText="1"/>
    </xf>
    <xf numFmtId="3" fontId="20" fillId="43" borderId="1" xfId="1" applyNumberFormat="1" applyFont="1" applyFill="1" applyBorder="1" applyAlignment="1">
      <alignment horizontal="center" vertical="center" wrapText="1"/>
    </xf>
    <xf numFmtId="3" fontId="20" fillId="40" borderId="6" xfId="1" applyNumberFormat="1" applyFont="1" applyFill="1" applyBorder="1" applyAlignment="1">
      <alignment horizontal="center" vertical="center" wrapText="1"/>
    </xf>
    <xf numFmtId="0" fontId="20" fillId="24" borderId="80" xfId="1" applyFont="1" applyFill="1" applyBorder="1" applyAlignment="1">
      <alignment horizontal="left" vertical="center" wrapText="1"/>
    </xf>
    <xf numFmtId="0" fontId="20" fillId="24" borderId="80" xfId="1" applyFont="1" applyFill="1" applyBorder="1" applyAlignment="1">
      <alignment horizontal="center" vertical="center" wrapText="1"/>
    </xf>
    <xf numFmtId="0" fontId="14" fillId="24" borderId="80" xfId="1" applyFont="1" applyFill="1" applyBorder="1" applyAlignment="1">
      <alignment horizontal="center" vertical="center" wrapText="1"/>
    </xf>
    <xf numFmtId="3" fontId="20" fillId="24" borderId="80" xfId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7" fillId="12" borderId="0" xfId="0" applyFont="1" applyFill="1"/>
    <xf numFmtId="0" fontId="17" fillId="12" borderId="0" xfId="0" applyFont="1" applyFill="1"/>
    <xf numFmtId="0" fontId="17" fillId="0" borderId="0" xfId="0" applyFont="1" applyFill="1"/>
    <xf numFmtId="0" fontId="20" fillId="12" borderId="0" xfId="0" applyFont="1" applyFill="1"/>
    <xf numFmtId="172" fontId="43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17" fillId="0" borderId="0" xfId="0" applyFont="1" applyAlignment="1">
      <alignment wrapText="1"/>
    </xf>
    <xf numFmtId="0" fontId="7" fillId="34" borderId="0" xfId="0" applyFont="1" applyFill="1"/>
    <xf numFmtId="0" fontId="7" fillId="39" borderId="0" xfId="0" applyFont="1" applyFill="1"/>
    <xf numFmtId="0" fontId="43" fillId="0" borderId="0" xfId="0" applyFont="1" applyAlignment="1">
      <alignment horizontal="center" vertical="center"/>
    </xf>
    <xf numFmtId="164" fontId="20" fillId="23" borderId="80" xfId="1" applyNumberFormat="1" applyFont="1" applyFill="1" applyBorder="1" applyAlignment="1">
      <alignment horizontal="center" vertical="center" wrapText="1"/>
    </xf>
    <xf numFmtId="165" fontId="20" fillId="24" borderId="80" xfId="1" applyNumberFormat="1" applyFont="1" applyFill="1" applyBorder="1" applyAlignment="1">
      <alignment horizontal="center" vertical="center" wrapText="1"/>
    </xf>
    <xf numFmtId="165" fontId="20" fillId="40" borderId="80" xfId="1" applyNumberFormat="1" applyFont="1" applyFill="1" applyBorder="1" applyAlignment="1">
      <alignment horizontal="center" vertical="center" wrapText="1"/>
    </xf>
    <xf numFmtId="165" fontId="20" fillId="41" borderId="80" xfId="1" applyNumberFormat="1" applyFont="1" applyFill="1" applyBorder="1" applyAlignment="1">
      <alignment horizontal="center" vertical="center" wrapText="1"/>
    </xf>
    <xf numFmtId="165" fontId="20" fillId="22" borderId="80" xfId="1" applyNumberFormat="1" applyFont="1" applyFill="1" applyBorder="1" applyAlignment="1">
      <alignment horizontal="center" vertical="center"/>
    </xf>
    <xf numFmtId="165" fontId="20" fillId="0" borderId="80" xfId="1" applyNumberFormat="1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3" fontId="6" fillId="4" borderId="64" xfId="1" applyNumberFormat="1" applyFont="1" applyFill="1" applyBorder="1" applyAlignment="1">
      <alignment horizontal="center" vertical="center" wrapText="1"/>
    </xf>
    <xf numFmtId="0" fontId="20" fillId="0" borderId="80" xfId="1" applyFont="1" applyFill="1" applyBorder="1" applyAlignment="1">
      <alignment horizontal="center" vertical="center"/>
    </xf>
    <xf numFmtId="0" fontId="16" fillId="0" borderId="80" xfId="1" applyFont="1" applyFill="1" applyBorder="1" applyAlignment="1">
      <alignment horizontal="left" vertical="center" wrapText="1"/>
    </xf>
    <xf numFmtId="49" fontId="6" fillId="5" borderId="80" xfId="1" applyNumberFormat="1" applyFont="1" applyFill="1" applyBorder="1" applyAlignment="1">
      <alignment horizontal="center" vertical="center" wrapText="1"/>
    </xf>
    <xf numFmtId="0" fontId="20" fillId="12" borderId="5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top" wrapText="1"/>
    </xf>
    <xf numFmtId="0" fontId="20" fillId="23" borderId="80" xfId="1" applyFont="1" applyFill="1" applyBorder="1" applyAlignment="1">
      <alignment horizontal="left" vertical="center" wrapText="1"/>
    </xf>
    <xf numFmtId="0" fontId="4" fillId="19" borderId="80" xfId="1" applyFont="1" applyFill="1" applyBorder="1" applyAlignment="1">
      <alignment horizontal="left" vertical="center" wrapText="1"/>
    </xf>
    <xf numFmtId="0" fontId="20" fillId="23" borderId="80" xfId="1" applyFont="1" applyFill="1" applyBorder="1" applyAlignment="1">
      <alignment horizontal="center" vertical="center" wrapText="1"/>
    </xf>
    <xf numFmtId="0" fontId="4" fillId="10" borderId="80" xfId="1" applyFont="1" applyFill="1" applyBorder="1" applyAlignment="1">
      <alignment horizontal="left" vertical="center" wrapText="1"/>
    </xf>
    <xf numFmtId="0" fontId="20" fillId="23" borderId="80" xfId="0" applyFont="1" applyFill="1" applyBorder="1" applyAlignment="1">
      <alignment horizontal="justify" vertical="top" wrapText="1"/>
    </xf>
    <xf numFmtId="16" fontId="20" fillId="23" borderId="80" xfId="0" applyNumberFormat="1" applyFont="1" applyFill="1" applyBorder="1" applyAlignment="1">
      <alignment horizontal="center" vertical="center" wrapText="1"/>
    </xf>
    <xf numFmtId="0" fontId="39" fillId="2" borderId="80" xfId="1" applyFont="1" applyFill="1" applyBorder="1" applyAlignment="1">
      <alignment horizontal="left"/>
    </xf>
    <xf numFmtId="49" fontId="17" fillId="0" borderId="80" xfId="1" applyNumberFormat="1" applyFont="1" applyFill="1" applyBorder="1" applyAlignment="1">
      <alignment horizontal="center" vertical="center"/>
    </xf>
    <xf numFmtId="0" fontId="4" fillId="17" borderId="80" xfId="1" applyFont="1" applyFill="1" applyBorder="1" applyAlignment="1">
      <alignment horizontal="left" vertical="center" wrapText="1"/>
    </xf>
    <xf numFmtId="0" fontId="4" fillId="18" borderId="80" xfId="1" applyFont="1" applyFill="1" applyBorder="1" applyAlignment="1">
      <alignment horizontal="left" vertical="center" wrapText="1"/>
    </xf>
    <xf numFmtId="170" fontId="20" fillId="0" borderId="80" xfId="1" applyNumberFormat="1" applyFont="1" applyFill="1" applyBorder="1" applyAlignment="1">
      <alignment horizontal="center" vertical="center"/>
    </xf>
    <xf numFmtId="49" fontId="20" fillId="24" borderId="80" xfId="1" applyNumberFormat="1" applyFont="1" applyFill="1" applyBorder="1" applyAlignment="1">
      <alignment horizontal="left" vertical="center" wrapText="1"/>
    </xf>
    <xf numFmtId="0" fontId="4" fillId="20" borderId="80" xfId="1" applyFont="1" applyFill="1" applyBorder="1" applyAlignment="1">
      <alignment horizontal="left" vertical="center" wrapText="1"/>
    </xf>
    <xf numFmtId="0" fontId="26" fillId="23" borderId="80" xfId="0" applyFont="1" applyFill="1" applyBorder="1" applyAlignment="1">
      <alignment horizontal="justify" vertical="top" wrapText="1"/>
    </xf>
    <xf numFmtId="166" fontId="6" fillId="23" borderId="80" xfId="1" applyNumberFormat="1" applyFont="1" applyFill="1" applyBorder="1" applyAlignment="1">
      <alignment horizontal="center" vertical="center" wrapText="1"/>
    </xf>
    <xf numFmtId="0" fontId="20" fillId="23" borderId="80" xfId="0" applyFont="1" applyFill="1" applyBorder="1" applyAlignment="1">
      <alignment horizontal="justify" vertical="center" wrapText="1"/>
    </xf>
    <xf numFmtId="1" fontId="20" fillId="23" borderId="80" xfId="1" applyNumberFormat="1" applyFont="1" applyFill="1" applyBorder="1" applyAlignment="1">
      <alignment horizontal="center" vertical="center" wrapText="1"/>
    </xf>
    <xf numFmtId="0" fontId="4" fillId="16" borderId="80" xfId="1" applyFont="1" applyFill="1" applyBorder="1" applyAlignment="1">
      <alignment horizontal="left" vertical="center" wrapText="1"/>
    </xf>
    <xf numFmtId="0" fontId="13" fillId="23" borderId="80" xfId="0" applyFont="1" applyFill="1" applyBorder="1" applyAlignment="1">
      <alignment horizontal="center" vertical="center" wrapText="1"/>
    </xf>
    <xf numFmtId="16" fontId="17" fillId="0" borderId="80" xfId="0" applyNumberFormat="1" applyFont="1" applyFill="1" applyBorder="1" applyAlignment="1">
      <alignment horizontal="center" vertical="center" wrapText="1"/>
    </xf>
    <xf numFmtId="0" fontId="18" fillId="0" borderId="80" xfId="1" applyFont="1" applyFill="1" applyBorder="1" applyAlignment="1">
      <alignment horizontal="center" vertical="center" wrapText="1"/>
    </xf>
    <xf numFmtId="0" fontId="20" fillId="0" borderId="80" xfId="1" applyFont="1" applyFill="1" applyBorder="1" applyAlignment="1">
      <alignment horizontal="center" vertical="center"/>
    </xf>
    <xf numFmtId="0" fontId="16" fillId="0" borderId="80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Fill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0" fontId="38" fillId="0" borderId="0" xfId="0" applyFont="1" applyFill="1" applyAlignment="1">
      <alignment horizontal="right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82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horizontal="left" vertical="center" wrapText="1"/>
    </xf>
    <xf numFmtId="49" fontId="20" fillId="9" borderId="80" xfId="1" applyNumberFormat="1" applyFont="1" applyFill="1" applyBorder="1" applyAlignment="1">
      <alignment horizontal="left" vertical="center" wrapText="1"/>
    </xf>
    <xf numFmtId="0" fontId="4" fillId="19" borderId="23" xfId="1" applyFont="1" applyFill="1" applyBorder="1" applyAlignment="1">
      <alignment horizontal="left" vertical="center" wrapText="1"/>
    </xf>
    <xf numFmtId="0" fontId="4" fillId="19" borderId="35" xfId="1" applyFont="1" applyFill="1" applyBorder="1" applyAlignment="1">
      <alignment horizontal="left" vertical="center" wrapText="1"/>
    </xf>
    <xf numFmtId="166" fontId="4" fillId="5" borderId="23" xfId="1" applyNumberFormat="1" applyFont="1" applyFill="1" applyBorder="1" applyAlignment="1">
      <alignment horizontal="left" vertical="center" wrapText="1"/>
    </xf>
    <xf numFmtId="166" fontId="4" fillId="5" borderId="82" xfId="1" applyNumberFormat="1" applyFont="1" applyFill="1" applyBorder="1" applyAlignment="1">
      <alignment horizontal="left" vertical="center" wrapText="1"/>
    </xf>
    <xf numFmtId="0" fontId="4" fillId="0" borderId="8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51" xfId="1" applyFont="1" applyFill="1" applyBorder="1" applyAlignment="1">
      <alignment horizontal="left" vertical="center" wrapText="1"/>
    </xf>
    <xf numFmtId="0" fontId="4" fillId="0" borderId="35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6" fontId="8" fillId="2" borderId="83" xfId="1" applyNumberFormat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textRotation="90" wrapText="1"/>
    </xf>
    <xf numFmtId="0" fontId="18" fillId="0" borderId="76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18" fillId="0" borderId="35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left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3" fontId="20" fillId="12" borderId="80" xfId="1" applyNumberFormat="1" applyFont="1" applyFill="1" applyBorder="1" applyAlignment="1">
      <alignment horizontal="left" vertical="center" wrapText="1"/>
    </xf>
    <xf numFmtId="3" fontId="20" fillId="12" borderId="3" xfId="1" applyNumberFormat="1" applyFont="1" applyFill="1" applyBorder="1" applyAlignment="1">
      <alignment horizontal="left" vertical="center" wrapText="1"/>
    </xf>
    <xf numFmtId="3" fontId="20" fillId="12" borderId="5" xfId="1" applyNumberFormat="1" applyFont="1" applyFill="1" applyBorder="1" applyAlignment="1">
      <alignment horizontal="left" vertical="center" wrapText="1"/>
    </xf>
    <xf numFmtId="3" fontId="20" fillId="12" borderId="6" xfId="1" applyNumberFormat="1" applyFont="1" applyFill="1" applyBorder="1" applyAlignment="1">
      <alignment horizontal="left" vertical="center" wrapText="1"/>
    </xf>
    <xf numFmtId="0" fontId="20" fillId="12" borderId="9" xfId="1" applyFont="1" applyFill="1" applyBorder="1" applyAlignment="1">
      <alignment horizontal="left" vertical="center"/>
    </xf>
    <xf numFmtId="0" fontId="20" fillId="12" borderId="39" xfId="1" applyFont="1" applyFill="1" applyBorder="1" applyAlignment="1">
      <alignment horizontal="left" vertical="center"/>
    </xf>
    <xf numFmtId="0" fontId="20" fillId="12" borderId="44" xfId="1" applyFont="1" applyFill="1" applyBorder="1" applyAlignment="1">
      <alignment horizontal="left" vertical="center"/>
    </xf>
    <xf numFmtId="49" fontId="20" fillId="3" borderId="49" xfId="1" applyNumberFormat="1" applyFont="1" applyFill="1" applyBorder="1" applyAlignment="1">
      <alignment horizontal="left" vertical="center" wrapText="1"/>
    </xf>
    <xf numFmtId="49" fontId="20" fillId="3" borderId="43" xfId="1" applyNumberFormat="1" applyFont="1" applyFill="1" applyBorder="1" applyAlignment="1">
      <alignment horizontal="left" vertical="center" wrapText="1"/>
    </xf>
    <xf numFmtId="49" fontId="20" fillId="3" borderId="52" xfId="1" applyNumberFormat="1" applyFont="1" applyFill="1" applyBorder="1" applyAlignment="1">
      <alignment horizontal="left" vertical="center" wrapText="1"/>
    </xf>
    <xf numFmtId="0" fontId="4" fillId="18" borderId="15" xfId="1" applyFont="1" applyFill="1" applyBorder="1" applyAlignment="1">
      <alignment horizontal="left" vertical="center" wrapText="1"/>
    </xf>
    <xf numFmtId="0" fontId="4" fillId="18" borderId="7" xfId="1" applyFont="1" applyFill="1" applyBorder="1" applyAlignment="1">
      <alignment horizontal="left" vertical="center" wrapText="1"/>
    </xf>
    <xf numFmtId="3" fontId="20" fillId="22" borderId="81" xfId="1" applyNumberFormat="1" applyFont="1" applyFill="1" applyBorder="1" applyAlignment="1">
      <alignment horizontal="left" vertical="center"/>
    </xf>
    <xf numFmtId="3" fontId="20" fillId="22" borderId="83" xfId="1" applyNumberFormat="1" applyFont="1" applyFill="1" applyBorder="1" applyAlignment="1">
      <alignment horizontal="left" vertical="center"/>
    </xf>
    <xf numFmtId="3" fontId="20" fillId="22" borderId="78" xfId="1" applyNumberFormat="1" applyFont="1" applyFill="1" applyBorder="1" applyAlignment="1">
      <alignment horizontal="left" vertical="center"/>
    </xf>
    <xf numFmtId="0" fontId="20" fillId="0" borderId="80" xfId="1" applyFont="1" applyFill="1" applyBorder="1" applyAlignment="1">
      <alignment horizontal="center" vertical="center"/>
    </xf>
    <xf numFmtId="0" fontId="9" fillId="2" borderId="80" xfId="1" applyFont="1" applyFill="1" applyBorder="1" applyAlignment="1">
      <alignment horizontal="center" vertical="center" wrapText="1"/>
    </xf>
    <xf numFmtId="0" fontId="18" fillId="2" borderId="80" xfId="1" applyFont="1" applyFill="1" applyBorder="1" applyAlignment="1">
      <alignment horizontal="center" vertical="center" textRotation="90" wrapText="1"/>
    </xf>
    <xf numFmtId="0" fontId="20" fillId="2" borderId="80" xfId="1" applyFont="1" applyFill="1" applyBorder="1" applyAlignment="1">
      <alignment horizontal="center" vertical="center" textRotation="90" wrapText="1"/>
    </xf>
    <xf numFmtId="0" fontId="18" fillId="0" borderId="80" xfId="1" applyFont="1" applyFill="1" applyBorder="1" applyAlignment="1">
      <alignment horizontal="center" vertical="center" wrapText="1"/>
    </xf>
    <xf numFmtId="3" fontId="20" fillId="30" borderId="49" xfId="1" applyNumberFormat="1" applyFont="1" applyFill="1" applyBorder="1" applyAlignment="1">
      <alignment horizontal="left" vertical="center" wrapText="1"/>
    </xf>
    <xf numFmtId="3" fontId="20" fillId="30" borderId="43" xfId="1" applyNumberFormat="1" applyFont="1" applyFill="1" applyBorder="1" applyAlignment="1">
      <alignment horizontal="left" vertical="center" wrapText="1"/>
    </xf>
    <xf numFmtId="3" fontId="20" fillId="30" borderId="52" xfId="1" applyNumberFormat="1" applyFont="1" applyFill="1" applyBorder="1" applyAlignment="1">
      <alignment horizontal="left" vertical="center" wrapText="1"/>
    </xf>
    <xf numFmtId="0" fontId="4" fillId="13" borderId="15" xfId="1" applyFont="1" applyFill="1" applyBorder="1" applyAlignment="1">
      <alignment horizontal="left" vertical="center" wrapText="1"/>
    </xf>
    <xf numFmtId="0" fontId="4" fillId="13" borderId="7" xfId="1" applyFont="1" applyFill="1" applyBorder="1" applyAlignment="1">
      <alignment horizontal="left" vertical="center" wrapText="1"/>
    </xf>
    <xf numFmtId="0" fontId="4" fillId="13" borderId="23" xfId="1" applyFont="1" applyFill="1" applyBorder="1" applyAlignment="1">
      <alignment horizontal="left" vertical="center" wrapText="1"/>
    </xf>
    <xf numFmtId="0" fontId="4" fillId="13" borderId="2" xfId="1" applyFont="1" applyFill="1" applyBorder="1" applyAlignment="1">
      <alignment horizontal="left" vertical="center" wrapText="1"/>
    </xf>
    <xf numFmtId="3" fontId="20" fillId="29" borderId="57" xfId="1" applyNumberFormat="1" applyFont="1" applyFill="1" applyBorder="1" applyAlignment="1">
      <alignment horizontal="left" vertical="center" wrapText="1"/>
    </xf>
    <xf numFmtId="3" fontId="20" fillId="29" borderId="58" xfId="1" applyNumberFormat="1" applyFont="1" applyFill="1" applyBorder="1" applyAlignment="1">
      <alignment horizontal="left" vertical="center" wrapText="1"/>
    </xf>
    <xf numFmtId="3" fontId="20" fillId="29" borderId="59" xfId="1" applyNumberFormat="1" applyFont="1" applyFill="1" applyBorder="1" applyAlignment="1">
      <alignment horizontal="left" vertical="center" wrapText="1"/>
    </xf>
    <xf numFmtId="0" fontId="4" fillId="10" borderId="29" xfId="1" applyFont="1" applyFill="1" applyBorder="1" applyAlignment="1">
      <alignment horizontal="left" vertical="center" wrapText="1"/>
    </xf>
    <xf numFmtId="0" fontId="4" fillId="10" borderId="23" xfId="1" applyFont="1" applyFill="1" applyBorder="1" applyAlignment="1">
      <alignment horizontal="left" vertical="center" wrapText="1"/>
    </xf>
    <xf numFmtId="3" fontId="20" fillId="29" borderId="49" xfId="1" applyNumberFormat="1" applyFont="1" applyFill="1" applyBorder="1" applyAlignment="1">
      <alignment horizontal="left" vertical="center" wrapText="1"/>
    </xf>
    <xf numFmtId="3" fontId="20" fillId="29" borderId="43" xfId="1" applyNumberFormat="1" applyFont="1" applyFill="1" applyBorder="1" applyAlignment="1">
      <alignment horizontal="left" vertical="center" wrapText="1"/>
    </xf>
    <xf numFmtId="3" fontId="20" fillId="29" borderId="52" xfId="1" applyNumberFormat="1" applyFont="1" applyFill="1" applyBorder="1" applyAlignment="1">
      <alignment horizontal="left" vertical="center" wrapText="1"/>
    </xf>
    <xf numFmtId="0" fontId="15" fillId="10" borderId="15" xfId="1" applyFont="1" applyFill="1" applyBorder="1" applyAlignment="1">
      <alignment horizontal="left" vertical="center" wrapText="1"/>
    </xf>
    <xf numFmtId="0" fontId="15" fillId="10" borderId="7" xfId="1" applyFont="1" applyFill="1" applyBorder="1" applyAlignment="1">
      <alignment horizontal="left" vertical="center" wrapText="1"/>
    </xf>
    <xf numFmtId="0" fontId="15" fillId="10" borderId="2" xfId="1" applyFont="1" applyFill="1" applyBorder="1" applyAlignment="1">
      <alignment horizontal="left" vertical="center" wrapText="1"/>
    </xf>
    <xf numFmtId="0" fontId="4" fillId="0" borderId="48" xfId="1" applyFont="1" applyFill="1" applyBorder="1" applyAlignment="1">
      <alignment horizontal="left" vertical="center" wrapText="1"/>
    </xf>
    <xf numFmtId="0" fontId="4" fillId="0" borderId="53" xfId="1" applyFont="1" applyFill="1" applyBorder="1" applyAlignment="1">
      <alignment horizontal="left" vertical="center" wrapText="1"/>
    </xf>
    <xf numFmtId="3" fontId="4" fillId="0" borderId="15" xfId="1" applyNumberFormat="1" applyFont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23" xfId="1" applyNumberFormat="1" applyFont="1" applyFill="1" applyBorder="1" applyAlignment="1">
      <alignment horizontal="left" vertical="center" wrapText="1"/>
    </xf>
    <xf numFmtId="49" fontId="20" fillId="29" borderId="49" xfId="1" applyNumberFormat="1" applyFont="1" applyFill="1" applyBorder="1" applyAlignment="1">
      <alignment horizontal="left" vertical="center" wrapText="1"/>
    </xf>
    <xf numFmtId="49" fontId="20" fillId="29" borderId="43" xfId="1" applyNumberFormat="1" applyFont="1" applyFill="1" applyBorder="1" applyAlignment="1">
      <alignment horizontal="left" vertical="center" wrapText="1"/>
    </xf>
    <xf numFmtId="49" fontId="20" fillId="29" borderId="52" xfId="1" applyNumberFormat="1" applyFont="1" applyFill="1" applyBorder="1" applyAlignment="1">
      <alignment horizontal="left" vertical="center" wrapText="1"/>
    </xf>
    <xf numFmtId="0" fontId="4" fillId="10" borderId="15" xfId="1" applyFont="1" applyFill="1" applyBorder="1" applyAlignment="1">
      <alignment horizontal="left" vertical="center" wrapText="1"/>
    </xf>
    <xf numFmtId="0" fontId="4" fillId="10" borderId="7" xfId="1" applyFont="1" applyFill="1" applyBorder="1" applyAlignment="1">
      <alignment horizontal="left" vertical="center" wrapText="1"/>
    </xf>
    <xf numFmtId="0" fontId="4" fillId="10" borderId="2" xfId="1" applyFont="1" applyFill="1" applyBorder="1" applyAlignment="1">
      <alignment horizontal="left" vertical="center" wrapText="1"/>
    </xf>
    <xf numFmtId="3" fontId="4" fillId="10" borderId="15" xfId="1" applyNumberFormat="1" applyFont="1" applyFill="1" applyBorder="1" applyAlignment="1">
      <alignment horizontal="left" vertical="center" wrapText="1"/>
    </xf>
    <xf numFmtId="3" fontId="4" fillId="10" borderId="7" xfId="1" applyNumberFormat="1" applyFont="1" applyFill="1" applyBorder="1" applyAlignment="1">
      <alignment horizontal="left" vertical="center" wrapText="1"/>
    </xf>
    <xf numFmtId="3" fontId="4" fillId="10" borderId="23" xfId="1" applyNumberFormat="1" applyFont="1" applyFill="1" applyBorder="1" applyAlignment="1">
      <alignment horizontal="left" vertical="center" wrapText="1"/>
    </xf>
    <xf numFmtId="3" fontId="4" fillId="10" borderId="2" xfId="1" applyNumberFormat="1" applyFont="1" applyFill="1" applyBorder="1" applyAlignment="1">
      <alignment horizontal="left" vertical="center" wrapText="1"/>
    </xf>
    <xf numFmtId="0" fontId="15" fillId="13" borderId="15" xfId="1" applyFont="1" applyFill="1" applyBorder="1" applyAlignment="1">
      <alignment horizontal="left" vertical="center" wrapText="1"/>
    </xf>
    <xf numFmtId="0" fontId="15" fillId="13" borderId="7" xfId="1" applyFont="1" applyFill="1" applyBorder="1" applyAlignment="1">
      <alignment horizontal="left" vertical="center" wrapText="1"/>
    </xf>
    <xf numFmtId="0" fontId="15" fillId="13" borderId="2" xfId="1" applyFont="1" applyFill="1" applyBorder="1" applyAlignment="1">
      <alignment horizontal="left" vertical="center" wrapText="1"/>
    </xf>
    <xf numFmtId="3" fontId="20" fillId="23" borderId="49" xfId="1" applyNumberFormat="1" applyFont="1" applyFill="1" applyBorder="1" applyAlignment="1">
      <alignment horizontal="left" vertical="center" wrapText="1"/>
    </xf>
    <xf numFmtId="3" fontId="20" fillId="23" borderId="43" xfId="1" applyNumberFormat="1" applyFont="1" applyFill="1" applyBorder="1" applyAlignment="1">
      <alignment horizontal="left" vertical="center" wrapText="1"/>
    </xf>
    <xf numFmtId="3" fontId="20" fillId="23" borderId="52" xfId="1" applyNumberFormat="1" applyFont="1" applyFill="1" applyBorder="1" applyAlignment="1">
      <alignment horizontal="left" vertical="center" wrapText="1"/>
    </xf>
    <xf numFmtId="3" fontId="10" fillId="0" borderId="15" xfId="1" applyNumberFormat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left" vertical="center" wrapText="1"/>
    </xf>
    <xf numFmtId="3" fontId="10" fillId="0" borderId="23" xfId="1" applyNumberFormat="1" applyFont="1" applyFill="1" applyBorder="1" applyAlignment="1">
      <alignment horizontal="left" vertical="center" wrapText="1"/>
    </xf>
    <xf numFmtId="3" fontId="8" fillId="0" borderId="83" xfId="1" applyNumberFormat="1" applyFont="1" applyFill="1" applyBorder="1" applyAlignment="1">
      <alignment horizontal="center" vertical="center" wrapText="1"/>
    </xf>
    <xf numFmtId="49" fontId="20" fillId="12" borderId="49" xfId="0" applyNumberFormat="1" applyFont="1" applyFill="1" applyBorder="1" applyAlignment="1">
      <alignment horizontal="left" vertical="center" wrapText="1"/>
    </xf>
    <xf numFmtId="49" fontId="20" fillId="12" borderId="43" xfId="0" applyNumberFormat="1" applyFont="1" applyFill="1" applyBorder="1" applyAlignment="1">
      <alignment horizontal="left" vertical="center" wrapText="1"/>
    </xf>
    <xf numFmtId="49" fontId="20" fillId="12" borderId="52" xfId="0" applyNumberFormat="1" applyFont="1" applyFill="1" applyBorder="1" applyAlignment="1">
      <alignment horizontal="left" vertical="center" wrapText="1"/>
    </xf>
    <xf numFmtId="3" fontId="20" fillId="28" borderId="49" xfId="1" applyNumberFormat="1" applyFont="1" applyFill="1" applyBorder="1" applyAlignment="1">
      <alignment horizontal="left" vertical="center" wrapText="1"/>
    </xf>
    <xf numFmtId="3" fontId="20" fillId="28" borderId="43" xfId="1" applyNumberFormat="1" applyFont="1" applyFill="1" applyBorder="1" applyAlignment="1">
      <alignment horizontal="left" vertical="center" wrapText="1"/>
    </xf>
    <xf numFmtId="3" fontId="20" fillId="28" borderId="52" xfId="1" applyNumberFormat="1" applyFont="1" applyFill="1" applyBorder="1" applyAlignment="1">
      <alignment horizontal="left" vertical="center" wrapText="1"/>
    </xf>
    <xf numFmtId="0" fontId="4" fillId="19" borderId="15" xfId="1" applyFont="1" applyFill="1" applyBorder="1" applyAlignment="1">
      <alignment horizontal="left" vertical="center" wrapText="1"/>
    </xf>
    <xf numFmtId="0" fontId="4" fillId="19" borderId="7" xfId="1" applyFont="1" applyFill="1" applyBorder="1" applyAlignment="1">
      <alignment horizontal="left" vertical="center" wrapText="1"/>
    </xf>
    <xf numFmtId="0" fontId="4" fillId="19" borderId="2" xfId="1" applyFont="1" applyFill="1" applyBorder="1" applyAlignment="1">
      <alignment horizontal="left" vertical="center" wrapText="1"/>
    </xf>
    <xf numFmtId="0" fontId="4" fillId="20" borderId="15" xfId="1" applyFont="1" applyFill="1" applyBorder="1" applyAlignment="1">
      <alignment horizontal="left" vertical="center" wrapText="1"/>
    </xf>
    <xf numFmtId="0" fontId="4" fillId="20" borderId="7" xfId="1" applyFont="1" applyFill="1" applyBorder="1" applyAlignment="1">
      <alignment horizontal="left" vertical="center" wrapText="1"/>
    </xf>
    <xf numFmtId="0" fontId="4" fillId="20" borderId="23" xfId="1" applyFont="1" applyFill="1" applyBorder="1" applyAlignment="1">
      <alignment horizontal="left" vertical="center" wrapText="1"/>
    </xf>
    <xf numFmtId="0" fontId="4" fillId="18" borderId="84" xfId="1" applyFont="1" applyFill="1" applyBorder="1" applyAlignment="1">
      <alignment horizontal="center" vertical="center" wrapText="1"/>
    </xf>
    <xf numFmtId="0" fontId="4" fillId="18" borderId="12" xfId="1" applyFont="1" applyFill="1" applyBorder="1" applyAlignment="1">
      <alignment horizontal="center" vertical="center" wrapText="1"/>
    </xf>
    <xf numFmtId="0" fontId="4" fillId="18" borderId="45" xfId="1" applyFont="1" applyFill="1" applyBorder="1" applyAlignment="1">
      <alignment horizontal="center" vertical="center" wrapText="1"/>
    </xf>
    <xf numFmtId="0" fontId="15" fillId="13" borderId="23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 wrapText="1"/>
    </xf>
    <xf numFmtId="0" fontId="6" fillId="0" borderId="23" xfId="1" applyFont="1" applyFill="1" applyBorder="1" applyAlignment="1">
      <alignment horizontal="left" vertical="center" wrapText="1"/>
    </xf>
    <xf numFmtId="0" fontId="4" fillId="17" borderId="50" xfId="1" applyFont="1" applyFill="1" applyBorder="1" applyAlignment="1">
      <alignment horizontal="left" vertical="center" wrapText="1"/>
    </xf>
    <xf numFmtId="0" fontId="4" fillId="17" borderId="23" xfId="1" applyFont="1" applyFill="1" applyBorder="1" applyAlignment="1">
      <alignment horizontal="left" vertical="center" wrapText="1"/>
    </xf>
    <xf numFmtId="0" fontId="20" fillId="3" borderId="49" xfId="1" applyFont="1" applyFill="1" applyBorder="1" applyAlignment="1">
      <alignment horizontal="left" vertical="center" wrapText="1"/>
    </xf>
    <xf numFmtId="0" fontId="20" fillId="3" borderId="43" xfId="1" applyFont="1" applyFill="1" applyBorder="1" applyAlignment="1">
      <alignment horizontal="left" vertical="center" wrapText="1"/>
    </xf>
    <xf numFmtId="0" fontId="20" fillId="3" borderId="52" xfId="1" applyFont="1" applyFill="1" applyBorder="1" applyAlignment="1">
      <alignment horizontal="left" vertical="center" wrapText="1"/>
    </xf>
    <xf numFmtId="0" fontId="4" fillId="17" borderId="9" xfId="1" applyFont="1" applyFill="1" applyBorder="1" applyAlignment="1">
      <alignment horizontal="left" vertical="center" wrapText="1"/>
    </xf>
    <xf numFmtId="0" fontId="4" fillId="17" borderId="12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3" fontId="20" fillId="32" borderId="49" xfId="1" applyNumberFormat="1" applyFont="1" applyFill="1" applyBorder="1" applyAlignment="1">
      <alignment horizontal="left" vertical="center" wrapText="1"/>
    </xf>
    <xf numFmtId="3" fontId="20" fillId="32" borderId="43" xfId="1" applyNumberFormat="1" applyFont="1" applyFill="1" applyBorder="1" applyAlignment="1">
      <alignment horizontal="left" vertical="center" wrapText="1"/>
    </xf>
    <xf numFmtId="3" fontId="20" fillId="32" borderId="52" xfId="1" applyNumberFormat="1" applyFont="1" applyFill="1" applyBorder="1" applyAlignment="1">
      <alignment horizontal="left" vertical="center" wrapText="1"/>
    </xf>
    <xf numFmtId="0" fontId="4" fillId="16" borderId="9" xfId="1" applyFont="1" applyFill="1" applyBorder="1" applyAlignment="1">
      <alignment horizontal="left" vertical="center" wrapText="1"/>
    </xf>
    <xf numFmtId="0" fontId="4" fillId="16" borderId="12" xfId="1" applyFont="1" applyFill="1" applyBorder="1" applyAlignment="1">
      <alignment horizontal="left" vertical="center" wrapText="1"/>
    </xf>
    <xf numFmtId="49" fontId="20" fillId="29" borderId="6" xfId="1" applyNumberFormat="1" applyFont="1" applyFill="1" applyBorder="1" applyAlignment="1">
      <alignment horizontal="left" vertical="center" wrapText="1"/>
    </xf>
    <xf numFmtId="49" fontId="20" fillId="29" borderId="1" xfId="1" applyNumberFormat="1" applyFont="1" applyFill="1" applyBorder="1" applyAlignment="1">
      <alignment horizontal="left" vertical="center" wrapText="1"/>
    </xf>
    <xf numFmtId="3" fontId="20" fillId="32" borderId="3" xfId="1" applyNumberFormat="1" applyFont="1" applyFill="1" applyBorder="1" applyAlignment="1">
      <alignment horizontal="left" vertical="center" wrapText="1"/>
    </xf>
    <xf numFmtId="3" fontId="20" fillId="32" borderId="5" xfId="1" applyNumberFormat="1" applyFont="1" applyFill="1" applyBorder="1" applyAlignment="1">
      <alignment horizontal="left" vertical="center" wrapText="1"/>
    </xf>
    <xf numFmtId="3" fontId="20" fillId="32" borderId="6" xfId="1" applyNumberFormat="1" applyFont="1" applyFill="1" applyBorder="1" applyAlignment="1">
      <alignment horizontal="left" vertical="center" wrapText="1"/>
    </xf>
    <xf numFmtId="0" fontId="20" fillId="3" borderId="3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left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4" fillId="16" borderId="15" xfId="1" applyFont="1" applyFill="1" applyBorder="1" applyAlignment="1">
      <alignment horizontal="left" vertical="center" wrapText="1"/>
    </xf>
    <xf numFmtId="0" fontId="4" fillId="16" borderId="7" xfId="1" applyFont="1" applyFill="1" applyBorder="1" applyAlignment="1">
      <alignment horizontal="left" vertical="center" wrapText="1"/>
    </xf>
    <xf numFmtId="0" fontId="4" fillId="17" borderId="15" xfId="1" applyFont="1" applyFill="1" applyBorder="1" applyAlignment="1">
      <alignment horizontal="left" vertical="center" wrapText="1"/>
    </xf>
    <xf numFmtId="0" fontId="4" fillId="17" borderId="7" xfId="1" applyFont="1" applyFill="1" applyBorder="1" applyAlignment="1">
      <alignment horizontal="left" vertical="center" wrapText="1"/>
    </xf>
    <xf numFmtId="49" fontId="20" fillId="3" borderId="3" xfId="1" applyNumberFormat="1" applyFont="1" applyFill="1" applyBorder="1" applyAlignment="1">
      <alignment horizontal="left" vertical="center" wrapText="1"/>
    </xf>
    <xf numFmtId="49" fontId="20" fillId="3" borderId="5" xfId="1" applyNumberFormat="1" applyFont="1" applyFill="1" applyBorder="1" applyAlignment="1">
      <alignment horizontal="left" vertical="center" wrapText="1"/>
    </xf>
    <xf numFmtId="49" fontId="20" fillId="3" borderId="6" xfId="1" applyNumberFormat="1" applyFont="1" applyFill="1" applyBorder="1" applyAlignment="1">
      <alignment horizontal="left" vertical="center" wrapText="1"/>
    </xf>
    <xf numFmtId="0" fontId="4" fillId="18" borderId="9" xfId="1" applyFont="1" applyFill="1" applyBorder="1" applyAlignment="1">
      <alignment horizontal="left" vertical="center" wrapText="1"/>
    </xf>
    <xf numFmtId="0" fontId="4" fillId="18" borderId="12" xfId="1" applyFont="1" applyFill="1" applyBorder="1" applyAlignment="1">
      <alignment horizontal="left" vertical="center" wrapText="1"/>
    </xf>
    <xf numFmtId="49" fontId="20" fillId="28" borderId="49" xfId="1" applyNumberFormat="1" applyFont="1" applyFill="1" applyBorder="1" applyAlignment="1">
      <alignment horizontal="left" vertical="center" wrapText="1"/>
    </xf>
    <xf numFmtId="49" fontId="20" fillId="28" borderId="43" xfId="1" applyNumberFormat="1" applyFont="1" applyFill="1" applyBorder="1" applyAlignment="1">
      <alignment horizontal="left" vertical="center" wrapText="1"/>
    </xf>
    <xf numFmtId="49" fontId="20" fillId="28" borderId="52" xfId="1" applyNumberFormat="1" applyFont="1" applyFill="1" applyBorder="1" applyAlignment="1">
      <alignment horizontal="left" vertical="center" wrapText="1"/>
    </xf>
    <xf numFmtId="49" fontId="20" fillId="40" borderId="25" xfId="1" applyNumberFormat="1" applyFont="1" applyFill="1" applyBorder="1" applyAlignment="1">
      <alignment horizontal="left" vertical="top" wrapText="1"/>
    </xf>
    <xf numFmtId="49" fontId="20" fillId="40" borderId="22" xfId="1" applyNumberFormat="1" applyFont="1" applyFill="1" applyBorder="1" applyAlignment="1">
      <alignment horizontal="left" vertical="top" wrapText="1"/>
    </xf>
    <xf numFmtId="49" fontId="20" fillId="40" borderId="27" xfId="1" applyNumberFormat="1" applyFont="1" applyFill="1" applyBorder="1" applyAlignment="1">
      <alignment horizontal="left" vertical="top" wrapText="1"/>
    </xf>
    <xf numFmtId="3" fontId="20" fillId="28" borderId="3" xfId="1" applyNumberFormat="1" applyFont="1" applyFill="1" applyBorder="1" applyAlignment="1">
      <alignment horizontal="left" vertical="center" wrapText="1"/>
    </xf>
    <xf numFmtId="3" fontId="20" fillId="28" borderId="5" xfId="1" applyNumberFormat="1" applyFont="1" applyFill="1" applyBorder="1" applyAlignment="1">
      <alignment horizontal="left" vertical="center" wrapText="1"/>
    </xf>
    <xf numFmtId="3" fontId="20" fillId="28" borderId="6" xfId="1" applyNumberFormat="1" applyFont="1" applyFill="1" applyBorder="1" applyAlignment="1">
      <alignment horizontal="left" vertical="center" wrapText="1"/>
    </xf>
    <xf numFmtId="0" fontId="20" fillId="31" borderId="3" xfId="1" applyFont="1" applyFill="1" applyBorder="1" applyAlignment="1">
      <alignment horizontal="left" vertical="center" wrapText="1"/>
    </xf>
    <xf numFmtId="0" fontId="20" fillId="31" borderId="5" xfId="1" applyFont="1" applyFill="1" applyBorder="1" applyAlignment="1">
      <alignment horizontal="left" vertical="center" wrapText="1"/>
    </xf>
    <xf numFmtId="0" fontId="20" fillId="31" borderId="6" xfId="1" applyFont="1" applyFill="1" applyBorder="1" applyAlignment="1">
      <alignment horizontal="left" vertical="center" wrapText="1"/>
    </xf>
    <xf numFmtId="0" fontId="4" fillId="16" borderId="47" xfId="1" applyFont="1" applyFill="1" applyBorder="1" applyAlignment="1">
      <alignment horizontal="left" vertical="center" wrapText="1"/>
    </xf>
    <xf numFmtId="0" fontId="4" fillId="16" borderId="23" xfId="1" applyFont="1" applyFill="1" applyBorder="1" applyAlignment="1">
      <alignment horizontal="left" vertical="center" wrapText="1"/>
    </xf>
    <xf numFmtId="0" fontId="20" fillId="23" borderId="80" xfId="1" applyFont="1" applyFill="1" applyBorder="1" applyAlignment="1">
      <alignment horizontal="left" vertical="center" wrapText="1"/>
    </xf>
    <xf numFmtId="0" fontId="8" fillId="2" borderId="83" xfId="1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49" fontId="20" fillId="31" borderId="42" xfId="1" applyNumberFormat="1" applyFont="1" applyFill="1" applyBorder="1" applyAlignment="1">
      <alignment horizontal="left" vertical="center" wrapText="1"/>
    </xf>
    <xf numFmtId="49" fontId="20" fillId="31" borderId="43" xfId="1" applyNumberFormat="1" applyFont="1" applyFill="1" applyBorder="1" applyAlignment="1">
      <alignment horizontal="left" vertical="center" wrapText="1"/>
    </xf>
    <xf numFmtId="49" fontId="20" fillId="31" borderId="40" xfId="1" applyNumberFormat="1" applyFont="1" applyFill="1" applyBorder="1" applyAlignment="1">
      <alignment horizontal="left" vertical="center" wrapText="1"/>
    </xf>
    <xf numFmtId="49" fontId="20" fillId="31" borderId="3" xfId="1" applyNumberFormat="1" applyFont="1" applyFill="1" applyBorder="1" applyAlignment="1">
      <alignment horizontal="left" vertical="center" wrapText="1"/>
    </xf>
    <xf numFmtId="49" fontId="20" fillId="31" borderId="5" xfId="1" applyNumberFormat="1" applyFont="1" applyFill="1" applyBorder="1" applyAlignment="1">
      <alignment horizontal="left" vertical="center" wrapText="1"/>
    </xf>
    <xf numFmtId="49" fontId="20" fillId="31" borderId="6" xfId="1" applyNumberFormat="1" applyFont="1" applyFill="1" applyBorder="1" applyAlignment="1">
      <alignment horizontal="left" vertical="center" wrapText="1"/>
    </xf>
    <xf numFmtId="3" fontId="20" fillId="43" borderId="1" xfId="1" applyNumberFormat="1" applyFont="1" applyFill="1" applyBorder="1" applyAlignment="1">
      <alignment horizontal="left" vertical="center" wrapText="1"/>
    </xf>
    <xf numFmtId="3" fontId="20" fillId="12" borderId="9" xfId="1" applyNumberFormat="1" applyFont="1" applyFill="1" applyBorder="1" applyAlignment="1">
      <alignment horizontal="left" vertical="center" wrapText="1"/>
    </xf>
    <xf numFmtId="3" fontId="20" fillId="12" borderId="39" xfId="1" applyNumberFormat="1" applyFont="1" applyFill="1" applyBorder="1" applyAlignment="1">
      <alignment horizontal="left" vertical="center" wrapText="1"/>
    </xf>
    <xf numFmtId="3" fontId="20" fillId="12" borderId="44" xfId="1" applyNumberFormat="1" applyFont="1" applyFill="1" applyBorder="1" applyAlignment="1">
      <alignment horizontal="left" vertical="center" wrapText="1"/>
    </xf>
    <xf numFmtId="0" fontId="9" fillId="2" borderId="79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3" fontId="20" fillId="30" borderId="57" xfId="1" applyNumberFormat="1" applyFont="1" applyFill="1" applyBorder="1" applyAlignment="1">
      <alignment horizontal="left" vertical="center"/>
    </xf>
    <xf numFmtId="3" fontId="20" fillId="30" borderId="58" xfId="1" applyNumberFormat="1" applyFont="1" applyFill="1" applyBorder="1" applyAlignment="1">
      <alignment horizontal="left" vertical="center"/>
    </xf>
    <xf numFmtId="3" fontId="20" fillId="30" borderId="59" xfId="1" applyNumberFormat="1" applyFont="1" applyFill="1" applyBorder="1" applyAlignment="1">
      <alignment horizontal="left" vertical="center"/>
    </xf>
    <xf numFmtId="3" fontId="20" fillId="23" borderId="3" xfId="1" applyNumberFormat="1" applyFont="1" applyFill="1" applyBorder="1" applyAlignment="1">
      <alignment horizontal="left" vertical="center" wrapText="1"/>
    </xf>
    <xf numFmtId="3" fontId="20" fillId="23" borderId="5" xfId="1" applyNumberFormat="1" applyFont="1" applyFill="1" applyBorder="1" applyAlignment="1">
      <alignment horizontal="left" vertical="center" wrapText="1"/>
    </xf>
    <xf numFmtId="3" fontId="20" fillId="23" borderId="6" xfId="1" applyNumberFormat="1" applyFont="1" applyFill="1" applyBorder="1" applyAlignment="1">
      <alignment horizontal="left" vertical="center" wrapText="1"/>
    </xf>
    <xf numFmtId="49" fontId="20" fillId="42" borderId="17" xfId="1" applyNumberFormat="1" applyFont="1" applyFill="1" applyBorder="1" applyAlignment="1">
      <alignment horizontal="left" vertical="center" wrapText="1"/>
    </xf>
    <xf numFmtId="49" fontId="20" fillId="42" borderId="18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center" vertical="center" textRotation="90" wrapText="1"/>
    </xf>
    <xf numFmtId="0" fontId="18" fillId="2" borderId="2" xfId="1" applyFont="1" applyFill="1" applyBorder="1" applyAlignment="1">
      <alignment horizontal="center" vertical="center" textRotation="90" wrapText="1"/>
    </xf>
    <xf numFmtId="3" fontId="20" fillId="9" borderId="75" xfId="1" applyNumberFormat="1" applyFont="1" applyFill="1" applyBorder="1" applyAlignment="1">
      <alignment horizontal="left" vertical="center" wrapText="1"/>
    </xf>
    <xf numFmtId="3" fontId="20" fillId="9" borderId="77" xfId="1" applyNumberFormat="1" applyFont="1" applyFill="1" applyBorder="1" applyAlignment="1">
      <alignment horizontal="left" vertical="center" wrapText="1"/>
    </xf>
    <xf numFmtId="3" fontId="20" fillId="9" borderId="74" xfId="1" applyNumberFormat="1" applyFont="1" applyFill="1" applyBorder="1" applyAlignment="1">
      <alignment horizontal="left" vertical="center" wrapText="1"/>
    </xf>
    <xf numFmtId="0" fontId="20" fillId="0" borderId="15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textRotation="90" wrapText="1"/>
    </xf>
    <xf numFmtId="0" fontId="20" fillId="2" borderId="15" xfId="1" applyFont="1" applyFill="1" applyBorder="1" applyAlignment="1">
      <alignment horizontal="center" vertical="center" textRotation="90" wrapText="1"/>
    </xf>
    <xf numFmtId="0" fontId="20" fillId="2" borderId="7" xfId="1" applyFont="1" applyFill="1" applyBorder="1" applyAlignment="1">
      <alignment horizontal="center" vertical="center" textRotation="90" wrapText="1"/>
    </xf>
    <xf numFmtId="0" fontId="20" fillId="2" borderId="2" xfId="1" applyFont="1" applyFill="1" applyBorder="1" applyAlignment="1">
      <alignment horizontal="center" vertical="center" textRotation="90" wrapText="1"/>
    </xf>
    <xf numFmtId="0" fontId="4" fillId="13" borderId="15" xfId="3" applyFont="1" applyFill="1" applyBorder="1" applyAlignment="1">
      <alignment horizontal="left" vertical="center" wrapText="1"/>
    </xf>
    <xf numFmtId="0" fontId="4" fillId="13" borderId="7" xfId="3" applyFont="1" applyFill="1" applyBorder="1" applyAlignment="1">
      <alignment horizontal="left" vertical="center" wrapText="1"/>
    </xf>
    <xf numFmtId="0" fontId="4" fillId="13" borderId="23" xfId="3" applyFont="1" applyFill="1" applyBorder="1" applyAlignment="1">
      <alignment horizontal="left" vertical="center" wrapText="1"/>
    </xf>
    <xf numFmtId="0" fontId="4" fillId="20" borderId="65" xfId="1" applyFont="1" applyFill="1" applyBorder="1" applyAlignment="1">
      <alignment horizontal="left" vertical="center" wrapText="1"/>
    </xf>
    <xf numFmtId="0" fontId="4" fillId="20" borderId="35" xfId="1" applyFont="1" applyFill="1" applyBorder="1" applyAlignment="1">
      <alignment horizontal="left" vertical="center" wrapText="1"/>
    </xf>
    <xf numFmtId="0" fontId="6" fillId="0" borderId="82" xfId="1" applyFont="1" applyFill="1" applyBorder="1" applyAlignment="1">
      <alignment horizontal="left" vertical="center" wrapText="1"/>
    </xf>
    <xf numFmtId="0" fontId="6" fillId="0" borderId="35" xfId="1" applyFont="1" applyFill="1" applyBorder="1" applyAlignment="1">
      <alignment horizontal="left" vertical="center" wrapText="1"/>
    </xf>
    <xf numFmtId="3" fontId="20" fillId="12" borderId="81" xfId="1" applyNumberFormat="1" applyFont="1" applyFill="1" applyBorder="1" applyAlignment="1">
      <alignment horizontal="left" vertical="center" wrapText="1"/>
    </xf>
    <xf numFmtId="3" fontId="20" fillId="12" borderId="83" xfId="1" applyNumberFormat="1" applyFont="1" applyFill="1" applyBorder="1" applyAlignment="1">
      <alignment horizontal="left" vertical="center" wrapText="1"/>
    </xf>
    <xf numFmtId="3" fontId="20" fillId="12" borderId="78" xfId="1" applyNumberFormat="1" applyFont="1" applyFill="1" applyBorder="1" applyAlignment="1">
      <alignment horizontal="left" vertical="center" wrapText="1"/>
    </xf>
    <xf numFmtId="0" fontId="20" fillId="44" borderId="70" xfId="1" applyFont="1" applyFill="1" applyBorder="1" applyAlignment="1">
      <alignment horizontal="center" vertical="center" wrapText="1"/>
    </xf>
    <xf numFmtId="166" fontId="20" fillId="35" borderId="16" xfId="1" applyNumberFormat="1" applyFont="1" applyFill="1" applyBorder="1" applyAlignment="1">
      <alignment horizontal="center" vertical="center" wrapText="1"/>
    </xf>
    <xf numFmtId="49" fontId="4" fillId="0" borderId="80" xfId="1" applyNumberFormat="1" applyFont="1" applyFill="1" applyBorder="1" applyAlignment="1">
      <alignment horizontal="center" vertical="center" wrapText="1"/>
    </xf>
    <xf numFmtId="0" fontId="4" fillId="35" borderId="80" xfId="1" applyFont="1" applyFill="1" applyBorder="1" applyAlignment="1">
      <alignment horizontal="center" vertical="center" wrapText="1"/>
    </xf>
    <xf numFmtId="49" fontId="17" fillId="11" borderId="80" xfId="1" applyNumberFormat="1" applyFont="1" applyFill="1" applyBorder="1" applyAlignment="1">
      <alignment horizontal="left" vertical="center" wrapText="1"/>
    </xf>
    <xf numFmtId="0" fontId="17" fillId="11" borderId="80" xfId="1" applyFont="1" applyFill="1" applyBorder="1" applyAlignment="1">
      <alignment horizontal="center" vertical="center" wrapText="1"/>
    </xf>
    <xf numFmtId="165" fontId="17" fillId="11" borderId="80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0" fontId="4" fillId="4" borderId="53" xfId="1" applyFont="1" applyFill="1" applyBorder="1" applyAlignment="1">
      <alignment horizontal="center" vertical="center" wrapText="1"/>
    </xf>
    <xf numFmtId="3" fontId="20" fillId="35" borderId="49" xfId="1" applyNumberFormat="1" applyFont="1" applyFill="1" applyBorder="1" applyAlignment="1">
      <alignment horizontal="left" vertical="center" wrapText="1"/>
    </xf>
    <xf numFmtId="3" fontId="20" fillId="35" borderId="43" xfId="1" applyNumberFormat="1" applyFont="1" applyFill="1" applyBorder="1" applyAlignment="1">
      <alignment horizontal="left" vertical="center" wrapText="1"/>
    </xf>
    <xf numFmtId="3" fontId="20" fillId="35" borderId="52" xfId="1" applyNumberFormat="1" applyFont="1" applyFill="1" applyBorder="1" applyAlignment="1">
      <alignment horizontal="left" vertical="center" wrapText="1"/>
    </xf>
    <xf numFmtId="3" fontId="20" fillId="35" borderId="1" xfId="1" applyNumberFormat="1" applyFont="1" applyFill="1" applyBorder="1" applyAlignment="1">
      <alignment horizontal="center" vertical="center" wrapText="1"/>
    </xf>
    <xf numFmtId="3" fontId="20" fillId="35" borderId="70" xfId="1" applyNumberFormat="1" applyFont="1" applyFill="1" applyBorder="1" applyAlignment="1">
      <alignment horizontal="left" vertical="center" wrapText="1"/>
    </xf>
    <xf numFmtId="3" fontId="18" fillId="35" borderId="70" xfId="1" applyNumberFormat="1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0" fontId="17" fillId="0" borderId="45" xfId="1" applyFont="1" applyFill="1" applyBorder="1" applyAlignment="1">
      <alignment horizontal="center" vertical="center"/>
    </xf>
    <xf numFmtId="0" fontId="20" fillId="0" borderId="45" xfId="1" applyFont="1" applyFill="1" applyBorder="1" applyAlignment="1">
      <alignment horizontal="center" vertical="center"/>
    </xf>
    <xf numFmtId="49" fontId="30" fillId="35" borderId="49" xfId="1" applyNumberFormat="1" applyFont="1" applyFill="1" applyBorder="1" applyAlignment="1">
      <alignment horizontal="left" vertical="center" wrapText="1"/>
    </xf>
    <xf numFmtId="49" fontId="30" fillId="35" borderId="43" xfId="1" applyNumberFormat="1" applyFont="1" applyFill="1" applyBorder="1" applyAlignment="1">
      <alignment horizontal="left" vertical="center" wrapText="1"/>
    </xf>
    <xf numFmtId="49" fontId="30" fillId="35" borderId="52" xfId="1" applyNumberFormat="1" applyFont="1" applyFill="1" applyBorder="1" applyAlignment="1">
      <alignment horizontal="left" vertical="center" wrapText="1"/>
    </xf>
    <xf numFmtId="3" fontId="20" fillId="35" borderId="2" xfId="1" applyNumberFormat="1" applyFont="1" applyFill="1" applyBorder="1" applyAlignment="1">
      <alignment horizontal="center" vertical="center" wrapText="1"/>
    </xf>
    <xf numFmtId="0" fontId="17" fillId="4" borderId="82" xfId="1" applyFont="1" applyFill="1" applyBorder="1" applyAlignment="1">
      <alignment horizontal="center" vertical="center" wrapText="1"/>
    </xf>
    <xf numFmtId="49" fontId="19" fillId="2" borderId="82" xfId="1" applyNumberFormat="1" applyFont="1" applyFill="1" applyBorder="1" applyAlignment="1">
      <alignment horizontal="center" vertical="center" textRotation="90" wrapText="1"/>
    </xf>
    <xf numFmtId="49" fontId="19" fillId="2" borderId="23" xfId="1" applyNumberFormat="1" applyFont="1" applyFill="1" applyBorder="1" applyAlignment="1">
      <alignment horizontal="center" vertical="center" textRotation="90" wrapText="1"/>
    </xf>
    <xf numFmtId="49" fontId="19" fillId="2" borderId="35" xfId="1" applyNumberFormat="1" applyFont="1" applyFill="1" applyBorder="1" applyAlignment="1">
      <alignment horizontal="center" vertical="center" textRotation="90" wrapText="1"/>
    </xf>
    <xf numFmtId="166" fontId="4" fillId="0" borderId="80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49" fontId="19" fillId="2" borderId="80" xfId="1" applyNumberFormat="1" applyFont="1" applyFill="1" applyBorder="1" applyAlignment="1">
      <alignment horizontal="center" vertical="center" textRotation="90" wrapText="1"/>
    </xf>
    <xf numFmtId="49" fontId="18" fillId="4" borderId="80" xfId="1" applyNumberFormat="1" applyFont="1" applyFill="1" applyBorder="1" applyAlignment="1">
      <alignment horizontal="center" vertical="center" wrapText="1"/>
    </xf>
    <xf numFmtId="0" fontId="18" fillId="2" borderId="80" xfId="1" applyFont="1" applyFill="1" applyBorder="1" applyAlignment="1">
      <alignment horizontal="center" vertical="center" wrapText="1"/>
    </xf>
    <xf numFmtId="49" fontId="20" fillId="22" borderId="80" xfId="1" applyNumberFormat="1" applyFont="1" applyFill="1" applyBorder="1" applyAlignment="1">
      <alignment horizontal="left" vertical="center" wrapText="1"/>
    </xf>
    <xf numFmtId="0" fontId="39" fillId="0" borderId="80" xfId="1" applyFont="1" applyFill="1" applyBorder="1" applyAlignment="1">
      <alignment horizontal="left" vertical="center" wrapText="1"/>
    </xf>
    <xf numFmtId="0" fontId="4" fillId="0" borderId="80" xfId="1" applyFont="1" applyFill="1" applyBorder="1" applyAlignment="1">
      <alignment horizontal="left" vertical="center" wrapText="1"/>
    </xf>
    <xf numFmtId="0" fontId="17" fillId="0" borderId="80" xfId="1" applyNumberFormat="1" applyFont="1" applyFill="1" applyBorder="1" applyAlignment="1">
      <alignment horizontal="center" vertical="center" wrapText="1"/>
    </xf>
    <xf numFmtId="0" fontId="17" fillId="0" borderId="80" xfId="1" applyFont="1" applyFill="1" applyBorder="1" applyAlignment="1">
      <alignment vertical="center"/>
    </xf>
    <xf numFmtId="166" fontId="20" fillId="22" borderId="80" xfId="1" applyNumberFormat="1" applyFont="1" applyFill="1" applyBorder="1" applyAlignment="1">
      <alignment horizontal="left" vertical="center" wrapText="1"/>
    </xf>
    <xf numFmtId="166" fontId="40" fillId="0" borderId="80" xfId="1" applyNumberFormat="1" applyFont="1" applyFill="1" applyBorder="1" applyAlignment="1">
      <alignment horizontal="left" vertical="center" wrapText="1"/>
    </xf>
    <xf numFmtId="0" fontId="10" fillId="4" borderId="80" xfId="1" applyFont="1" applyFill="1" applyBorder="1" applyAlignment="1">
      <alignment horizontal="center" vertical="center" wrapText="1"/>
    </xf>
    <xf numFmtId="166" fontId="4" fillId="5" borderId="80" xfId="1" applyNumberFormat="1" applyFont="1" applyFill="1" applyBorder="1" applyAlignment="1">
      <alignment horizontal="center" vertical="center" wrapText="1"/>
    </xf>
    <xf numFmtId="16" fontId="17" fillId="4" borderId="80" xfId="1" applyNumberFormat="1" applyFont="1" applyFill="1" applyBorder="1" applyAlignment="1">
      <alignment horizontal="center" vertical="center" wrapText="1"/>
    </xf>
    <xf numFmtId="166" fontId="39" fillId="0" borderId="80" xfId="1" applyNumberFormat="1" applyFont="1" applyFill="1" applyBorder="1" applyAlignment="1">
      <alignment horizontal="left" vertical="center" wrapText="1"/>
    </xf>
    <xf numFmtId="0" fontId="21" fillId="0" borderId="80" xfId="1" applyFont="1" applyFill="1" applyBorder="1" applyAlignment="1">
      <alignment horizontal="center" vertical="center" wrapText="1"/>
    </xf>
    <xf numFmtId="166" fontId="20" fillId="22" borderId="80" xfId="1" applyNumberFormat="1" applyFont="1" applyFill="1" applyBorder="1" applyAlignment="1">
      <alignment horizontal="left" vertical="center"/>
    </xf>
    <xf numFmtId="166" fontId="39" fillId="0" borderId="80" xfId="0" applyNumberFormat="1" applyFont="1" applyFill="1" applyBorder="1" applyAlignment="1">
      <alignment horizontal="left" vertical="center" wrapText="1"/>
    </xf>
    <xf numFmtId="166" fontId="4" fillId="5" borderId="80" xfId="1" applyNumberFormat="1" applyFont="1" applyFill="1" applyBorder="1" applyAlignment="1">
      <alignment horizontal="left" vertical="center" wrapText="1"/>
    </xf>
    <xf numFmtId="166" fontId="39" fillId="5" borderId="80" xfId="1" applyNumberFormat="1" applyFont="1" applyFill="1" applyBorder="1" applyAlignment="1">
      <alignment horizontal="left" vertical="center" wrapText="1"/>
    </xf>
    <xf numFmtId="0" fontId="4" fillId="2" borderId="80" xfId="1" applyFont="1" applyFill="1" applyBorder="1" applyAlignment="1">
      <alignment horizontal="center" vertical="center" wrapText="1"/>
    </xf>
    <xf numFmtId="166" fontId="17" fillId="5" borderId="80" xfId="0" applyNumberFormat="1" applyFont="1" applyFill="1" applyBorder="1" applyAlignment="1">
      <alignment horizontal="center" vertical="center" wrapText="1"/>
    </xf>
    <xf numFmtId="1" fontId="4" fillId="5" borderId="80" xfId="0" applyNumberFormat="1" applyFont="1" applyFill="1" applyBorder="1" applyAlignment="1">
      <alignment horizontal="center" vertical="center" wrapText="1"/>
    </xf>
    <xf numFmtId="166" fontId="4" fillId="6" borderId="80" xfId="1" applyNumberFormat="1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vertical="center" wrapText="1"/>
    </xf>
    <xf numFmtId="0" fontId="17" fillId="5" borderId="80" xfId="0" applyFont="1" applyFill="1" applyBorder="1" applyAlignment="1">
      <alignment horizontal="justify" vertical="top" wrapText="1"/>
    </xf>
    <xf numFmtId="0" fontId="4" fillId="0" borderId="80" xfId="0" applyFont="1" applyFill="1" applyBorder="1" applyAlignment="1">
      <alignment horizontal="center" vertical="center" wrapText="1"/>
    </xf>
    <xf numFmtId="166" fontId="4" fillId="19" borderId="80" xfId="1" applyNumberFormat="1" applyFont="1" applyFill="1" applyBorder="1" applyAlignment="1">
      <alignment horizontal="left" vertical="center" wrapText="1"/>
    </xf>
    <xf numFmtId="14" fontId="17" fillId="0" borderId="80" xfId="0" applyNumberFormat="1" applyFont="1" applyFill="1" applyBorder="1" applyAlignment="1">
      <alignment horizontal="center" vertical="center" wrapText="1"/>
    </xf>
    <xf numFmtId="3" fontId="10" fillId="0" borderId="80" xfId="0" applyNumberFormat="1" applyFont="1" applyFill="1" applyBorder="1" applyAlignment="1">
      <alignment horizontal="center" vertical="center" wrapText="1"/>
    </xf>
    <xf numFmtId="0" fontId="17" fillId="0" borderId="80" xfId="0" applyFont="1" applyBorder="1" applyAlignment="1">
      <alignment vertical="top" wrapText="1"/>
    </xf>
    <xf numFmtId="166" fontId="4" fillId="13" borderId="80" xfId="1" applyNumberFormat="1" applyFont="1" applyFill="1" applyBorder="1" applyAlignment="1">
      <alignment horizontal="left" vertical="center" wrapText="1"/>
    </xf>
    <xf numFmtId="166" fontId="20" fillId="23" borderId="80" xfId="0" applyNumberFormat="1" applyFont="1" applyFill="1" applyBorder="1" applyAlignment="1">
      <alignment horizontal="left" vertical="center" wrapText="1"/>
    </xf>
    <xf numFmtId="166" fontId="4" fillId="23" borderId="80" xfId="0" applyNumberFormat="1" applyFont="1" applyFill="1" applyBorder="1" applyAlignment="1">
      <alignment horizontal="left" vertical="center" wrapText="1"/>
    </xf>
    <xf numFmtId="166" fontId="17" fillId="0" borderId="80" xfId="0" applyNumberFormat="1" applyFont="1" applyFill="1" applyBorder="1" applyAlignment="1">
      <alignment horizontal="left" vertical="center" wrapText="1"/>
    </xf>
    <xf numFmtId="3" fontId="10" fillId="5" borderId="80" xfId="1" applyNumberFormat="1" applyFont="1" applyFill="1" applyBorder="1" applyAlignment="1">
      <alignment horizontal="center" vertical="center" wrapText="1"/>
    </xf>
    <xf numFmtId="0" fontId="17" fillId="5" borderId="80" xfId="0" applyFont="1" applyFill="1" applyBorder="1" applyAlignment="1">
      <alignment horizontal="justify" vertical="center" wrapText="1"/>
    </xf>
    <xf numFmtId="0" fontId="17" fillId="0" borderId="80" xfId="1" applyFont="1" applyFill="1" applyBorder="1" applyAlignment="1">
      <alignment vertical="center" wrapText="1"/>
    </xf>
    <xf numFmtId="14" fontId="10" fillId="0" borderId="80" xfId="1" applyNumberFormat="1" applyFont="1" applyFill="1" applyBorder="1" applyAlignment="1">
      <alignment horizontal="center" vertical="center" wrapText="1"/>
    </xf>
    <xf numFmtId="49" fontId="17" fillId="11" borderId="80" xfId="1" applyNumberFormat="1" applyFont="1" applyFill="1" applyBorder="1" applyAlignment="1">
      <alignment horizontal="left" vertical="center" wrapText="1"/>
    </xf>
    <xf numFmtId="0" fontId="17" fillId="5" borderId="80" xfId="1" applyNumberFormat="1" applyFont="1" applyFill="1" applyBorder="1" applyAlignment="1">
      <alignment horizontal="center" vertical="center" wrapText="1"/>
    </xf>
    <xf numFmtId="49" fontId="17" fillId="11" borderId="80" xfId="1" applyNumberFormat="1" applyFont="1" applyFill="1" applyBorder="1" applyAlignment="1">
      <alignment horizontal="center" vertical="center" wrapText="1"/>
    </xf>
    <xf numFmtId="49" fontId="4" fillId="11" borderId="80" xfId="1" applyNumberFormat="1" applyFont="1" applyFill="1" applyBorder="1" applyAlignment="1">
      <alignment horizontal="center" vertical="center" wrapText="1"/>
    </xf>
    <xf numFmtId="165" fontId="20" fillId="22" borderId="80" xfId="1" applyNumberFormat="1" applyFont="1" applyFill="1" applyBorder="1" applyAlignment="1">
      <alignment horizontal="left" vertical="center" wrapText="1"/>
    </xf>
    <xf numFmtId="0" fontId="6" fillId="2" borderId="80" xfId="1" applyFont="1" applyFill="1" applyBorder="1" applyAlignment="1">
      <alignment horizontal="center" vertical="center" wrapText="1"/>
    </xf>
    <xf numFmtId="165" fontId="17" fillId="2" borderId="80" xfId="1" applyNumberFormat="1" applyFont="1" applyFill="1" applyBorder="1" applyAlignment="1">
      <alignment horizontal="center" vertical="center" wrapText="1"/>
    </xf>
    <xf numFmtId="165" fontId="20" fillId="23" borderId="80" xfId="1" applyNumberFormat="1" applyFont="1" applyFill="1" applyBorder="1" applyAlignment="1">
      <alignment horizontal="left" vertical="center"/>
    </xf>
    <xf numFmtId="166" fontId="17" fillId="5" borderId="80" xfId="0" applyNumberFormat="1" applyFont="1" applyFill="1" applyBorder="1" applyAlignment="1">
      <alignment horizontal="left" vertical="center" wrapText="1"/>
    </xf>
    <xf numFmtId="49" fontId="6" fillId="8" borderId="80" xfId="1" applyNumberFormat="1" applyFont="1" applyFill="1" applyBorder="1" applyAlignment="1">
      <alignment horizontal="center" vertical="center" wrapText="1"/>
    </xf>
    <xf numFmtId="49" fontId="17" fillId="4" borderId="80" xfId="1" applyNumberFormat="1" applyFont="1" applyFill="1" applyBorder="1" applyAlignment="1">
      <alignment horizontal="left" vertical="top" wrapText="1"/>
    </xf>
    <xf numFmtId="0" fontId="6" fillId="4" borderId="80" xfId="1" applyFont="1" applyFill="1" applyBorder="1" applyAlignment="1">
      <alignment horizontal="center" vertical="center" wrapText="1"/>
    </xf>
    <xf numFmtId="165" fontId="17" fillId="23" borderId="80" xfId="1" applyNumberFormat="1" applyFont="1" applyFill="1" applyBorder="1" applyAlignment="1">
      <alignment horizontal="left" vertical="center"/>
    </xf>
    <xf numFmtId="49" fontId="17" fillId="37" borderId="80" xfId="1" applyNumberFormat="1" applyFont="1" applyFill="1" applyBorder="1" applyAlignment="1">
      <alignment horizontal="left" vertical="center" wrapText="1"/>
    </xf>
    <xf numFmtId="49" fontId="17" fillId="37" borderId="80" xfId="1" applyNumberFormat="1" applyFont="1" applyFill="1" applyBorder="1" applyAlignment="1">
      <alignment horizontal="center" vertical="center" wrapText="1"/>
    </xf>
    <xf numFmtId="0" fontId="17" fillId="37" borderId="80" xfId="1" applyFont="1" applyFill="1" applyBorder="1" applyAlignment="1">
      <alignment horizontal="center" vertical="center" wrapText="1"/>
    </xf>
    <xf numFmtId="0" fontId="17" fillId="37" borderId="80" xfId="1" applyNumberFormat="1" applyFont="1" applyFill="1" applyBorder="1" applyAlignment="1">
      <alignment horizontal="center" vertical="center" wrapText="1"/>
    </xf>
    <xf numFmtId="165" fontId="17" fillId="38" borderId="80" xfId="1" applyNumberFormat="1" applyFont="1" applyFill="1" applyBorder="1" applyAlignment="1">
      <alignment horizontal="center" vertical="center" wrapText="1"/>
    </xf>
    <xf numFmtId="0" fontId="4" fillId="37" borderId="80" xfId="1" applyFont="1" applyFill="1" applyBorder="1" applyAlignment="1">
      <alignment horizontal="center" vertical="center" wrapText="1"/>
    </xf>
    <xf numFmtId="49" fontId="17" fillId="37" borderId="80" xfId="1" applyNumberFormat="1" applyFont="1" applyFill="1" applyBorder="1" applyAlignment="1">
      <alignment horizontal="left" vertical="center" wrapText="1"/>
    </xf>
    <xf numFmtId="0" fontId="4" fillId="4" borderId="80" xfId="1" applyFont="1" applyFill="1" applyBorder="1" applyAlignment="1">
      <alignment horizontal="center" vertical="center" wrapText="1"/>
    </xf>
    <xf numFmtId="166" fontId="6" fillId="0" borderId="80" xfId="1" applyNumberFormat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center" vertical="center" wrapText="1"/>
    </xf>
    <xf numFmtId="165" fontId="18" fillId="22" borderId="80" xfId="1" applyNumberFormat="1" applyFont="1" applyFill="1" applyBorder="1" applyAlignment="1">
      <alignment horizontal="center" vertical="center" wrapText="1"/>
    </xf>
    <xf numFmtId="166" fontId="4" fillId="0" borderId="80" xfId="1" applyNumberFormat="1" applyFont="1" applyFill="1" applyBorder="1" applyAlignment="1">
      <alignment horizontal="left" vertical="center" wrapText="1"/>
    </xf>
    <xf numFmtId="166" fontId="39" fillId="2" borderId="80" xfId="1" applyNumberFormat="1" applyFont="1" applyFill="1" applyBorder="1" applyAlignment="1">
      <alignment horizontal="left"/>
    </xf>
    <xf numFmtId="166" fontId="17" fillId="0" borderId="80" xfId="1" applyNumberFormat="1" applyFont="1" applyFill="1" applyBorder="1" applyAlignment="1">
      <alignment vertical="center" wrapText="1"/>
    </xf>
    <xf numFmtId="17" fontId="17" fillId="0" borderId="80" xfId="1" applyNumberFormat="1" applyFont="1" applyFill="1" applyBorder="1" applyAlignment="1">
      <alignment horizontal="center" vertical="center" wrapText="1"/>
    </xf>
    <xf numFmtId="165" fontId="20" fillId="0" borderId="80" xfId="1" applyNumberFormat="1" applyFont="1" applyFill="1" applyBorder="1" applyAlignment="1">
      <alignment horizontal="center" vertical="center"/>
    </xf>
    <xf numFmtId="49" fontId="17" fillId="26" borderId="80" xfId="1" applyNumberFormat="1" applyFont="1" applyFill="1" applyBorder="1" applyAlignment="1">
      <alignment horizontal="left" vertical="center" wrapText="1"/>
    </xf>
    <xf numFmtId="49" fontId="4" fillId="26" borderId="80" xfId="1" applyNumberFormat="1" applyFont="1" applyFill="1" applyBorder="1" applyAlignment="1">
      <alignment horizontal="center" vertical="center" wrapText="1"/>
    </xf>
    <xf numFmtId="165" fontId="17" fillId="26" borderId="80" xfId="1" applyNumberFormat="1" applyFont="1" applyFill="1" applyBorder="1" applyAlignment="1">
      <alignment horizontal="center" vertical="center" wrapText="1"/>
    </xf>
    <xf numFmtId="0" fontId="4" fillId="5" borderId="80" xfId="1" applyFont="1" applyFill="1" applyBorder="1" applyAlignment="1">
      <alignment horizontal="center" vertical="center" wrapText="1"/>
    </xf>
    <xf numFmtId="49" fontId="17" fillId="27" borderId="80" xfId="1" applyNumberFormat="1" applyFont="1" applyFill="1" applyBorder="1" applyAlignment="1">
      <alignment horizontal="left" vertical="center" wrapText="1"/>
    </xf>
    <xf numFmtId="0" fontId="17" fillId="27" borderId="80" xfId="1" applyFont="1" applyFill="1" applyBorder="1" applyAlignment="1">
      <alignment horizontal="center" vertical="center" wrapText="1"/>
    </xf>
    <xf numFmtId="0" fontId="4" fillId="11" borderId="80" xfId="1" applyFont="1" applyFill="1" applyBorder="1" applyAlignment="1">
      <alignment horizontal="center" vertical="center" wrapText="1"/>
    </xf>
    <xf numFmtId="165" fontId="17" fillId="27" borderId="80" xfId="1" applyNumberFormat="1" applyFont="1" applyFill="1" applyBorder="1" applyAlignment="1">
      <alignment horizontal="center" vertical="center" wrapText="1"/>
    </xf>
    <xf numFmtId="0" fontId="17" fillId="11" borderId="80" xfId="0" applyFont="1" applyFill="1" applyBorder="1" applyAlignment="1">
      <alignment horizontal="justify" vertical="center" wrapText="1"/>
    </xf>
    <xf numFmtId="0" fontId="4" fillId="11" borderId="80" xfId="0" applyFont="1" applyFill="1" applyBorder="1" applyAlignment="1">
      <alignment horizontal="center" vertical="center" wrapText="1"/>
    </xf>
    <xf numFmtId="3" fontId="17" fillId="11" borderId="80" xfId="1" applyNumberFormat="1" applyFont="1" applyFill="1" applyBorder="1" applyAlignment="1">
      <alignment horizontal="center" vertical="center" wrapText="1"/>
    </xf>
    <xf numFmtId="166" fontId="10" fillId="0" borderId="80" xfId="1" applyNumberFormat="1" applyFont="1" applyFill="1" applyBorder="1" applyAlignment="1">
      <alignment horizontal="center" vertical="center" wrapText="1"/>
    </xf>
    <xf numFmtId="49" fontId="17" fillId="26" borderId="80" xfId="1" applyNumberFormat="1" applyFont="1" applyFill="1" applyBorder="1" applyAlignment="1">
      <alignment horizontal="left" vertical="center" wrapText="1"/>
    </xf>
    <xf numFmtId="166" fontId="20" fillId="24" borderId="80" xfId="1" applyNumberFormat="1" applyFont="1" applyFill="1" applyBorder="1" applyAlignment="1">
      <alignment horizontal="left" vertical="center" wrapText="1"/>
    </xf>
    <xf numFmtId="49" fontId="20" fillId="24" borderId="80" xfId="1" applyNumberFormat="1" applyFont="1" applyFill="1" applyBorder="1" applyAlignment="1">
      <alignment horizontal="left" vertical="center" wrapText="1"/>
    </xf>
    <xf numFmtId="14" fontId="4" fillId="0" borderId="80" xfId="1" applyNumberFormat="1" applyFont="1" applyFill="1" applyBorder="1" applyAlignment="1">
      <alignment horizontal="center" vertical="center" wrapText="1"/>
    </xf>
    <xf numFmtId="49" fontId="10" fillId="8" borderId="80" xfId="1" applyNumberFormat="1" applyFont="1" applyFill="1" applyBorder="1" applyAlignment="1">
      <alignment horizontal="center" vertical="center" wrapText="1"/>
    </xf>
    <xf numFmtId="0" fontId="17" fillId="5" borderId="80" xfId="0" applyFont="1" applyFill="1" applyBorder="1" applyAlignment="1">
      <alignment vertical="top" wrapText="1"/>
    </xf>
    <xf numFmtId="166" fontId="40" fillId="5" borderId="80" xfId="1" applyNumberFormat="1" applyFont="1" applyFill="1" applyBorder="1" applyAlignment="1">
      <alignment horizontal="left" vertical="center" wrapText="1"/>
    </xf>
    <xf numFmtId="165" fontId="20" fillId="35" borderId="80" xfId="1" applyNumberFormat="1" applyFont="1" applyFill="1" applyBorder="1" applyAlignment="1">
      <alignment horizontal="center" vertical="center"/>
    </xf>
    <xf numFmtId="165" fontId="20" fillId="35" borderId="80" xfId="1" applyNumberFormat="1" applyFont="1" applyFill="1" applyBorder="1" applyAlignment="1">
      <alignment horizontal="left" vertical="center"/>
    </xf>
    <xf numFmtId="49" fontId="17" fillId="0" borderId="80" xfId="0" applyNumberFormat="1" applyFont="1" applyFill="1" applyBorder="1" applyAlignment="1">
      <alignment horizontal="left" vertical="center" wrapText="1"/>
    </xf>
    <xf numFmtId="0" fontId="4" fillId="5" borderId="80" xfId="0" applyFont="1" applyFill="1" applyBorder="1" applyAlignment="1">
      <alignment horizontal="center" vertical="center" wrapText="1"/>
    </xf>
    <xf numFmtId="166" fontId="20" fillId="40" borderId="80" xfId="1" applyNumberFormat="1" applyFont="1" applyFill="1" applyBorder="1" applyAlignment="1">
      <alignment horizontal="left" vertical="center" wrapText="1"/>
    </xf>
    <xf numFmtId="49" fontId="17" fillId="11" borderId="80" xfId="1" applyNumberFormat="1" applyFont="1" applyFill="1" applyBorder="1" applyAlignment="1">
      <alignment vertical="center" wrapText="1"/>
    </xf>
    <xf numFmtId="49" fontId="36" fillId="0" borderId="80" xfId="1" applyNumberFormat="1" applyFont="1" applyFill="1" applyBorder="1" applyAlignment="1">
      <alignment horizontal="center" vertical="center" wrapText="1"/>
    </xf>
    <xf numFmtId="49" fontId="20" fillId="0" borderId="80" xfId="1" applyNumberFormat="1" applyFont="1" applyFill="1" applyBorder="1" applyAlignment="1">
      <alignment horizontal="center" vertical="center" wrapText="1"/>
    </xf>
    <xf numFmtId="0" fontId="4" fillId="0" borderId="80" xfId="1" applyFont="1" applyFill="1" applyBorder="1" applyAlignment="1">
      <alignment horizontal="center" vertical="center" wrapText="1"/>
    </xf>
    <xf numFmtId="0" fontId="17" fillId="11" borderId="80" xfId="0" applyFont="1" applyFill="1" applyBorder="1" applyAlignment="1">
      <alignment horizontal="center" vertical="center" wrapText="1"/>
    </xf>
    <xf numFmtId="0" fontId="10" fillId="11" borderId="80" xfId="1" applyFont="1" applyFill="1" applyBorder="1" applyAlignment="1">
      <alignment horizontal="center" vertical="center" wrapText="1"/>
    </xf>
    <xf numFmtId="14" fontId="4" fillId="23" borderId="80" xfId="1" applyNumberFormat="1" applyFont="1" applyFill="1" applyBorder="1" applyAlignment="1">
      <alignment horizontal="center" vertical="center" wrapText="1"/>
    </xf>
    <xf numFmtId="0" fontId="17" fillId="23" borderId="80" xfId="1" applyFont="1" applyFill="1" applyBorder="1" applyAlignment="1">
      <alignment horizontal="center" vertical="center" wrapText="1"/>
    </xf>
    <xf numFmtId="0" fontId="17" fillId="0" borderId="80" xfId="1" applyFont="1" applyFill="1" applyBorder="1" applyAlignment="1">
      <alignment horizontal="left" vertical="center"/>
    </xf>
    <xf numFmtId="166" fontId="4" fillId="10" borderId="80" xfId="1" applyNumberFormat="1" applyFont="1" applyFill="1" applyBorder="1" applyAlignment="1">
      <alignment horizontal="left" vertical="center" wrapText="1"/>
    </xf>
    <xf numFmtId="0" fontId="39" fillId="0" borderId="80" xfId="1" applyFont="1" applyFill="1" applyBorder="1" applyAlignment="1">
      <alignment horizontal="left" wrapText="1"/>
    </xf>
    <xf numFmtId="49" fontId="17" fillId="0" borderId="80" xfId="1" applyNumberFormat="1" applyFont="1" applyFill="1" applyBorder="1" applyAlignment="1">
      <alignment horizontal="left" vertical="top" wrapText="1"/>
    </xf>
    <xf numFmtId="14" fontId="17" fillId="4" borderId="80" xfId="1" applyNumberFormat="1" applyFont="1" applyFill="1" applyBorder="1" applyAlignment="1">
      <alignment horizontal="center" vertical="center" wrapText="1"/>
    </xf>
    <xf numFmtId="0" fontId="4" fillId="0" borderId="80" xfId="1" applyFont="1" applyFill="1" applyBorder="1" applyAlignment="1">
      <alignment horizontal="left" wrapText="1"/>
    </xf>
    <xf numFmtId="0" fontId="17" fillId="0" borderId="80" xfId="0" applyFont="1" applyFill="1" applyBorder="1" applyAlignment="1">
      <alignment vertical="top" wrapText="1"/>
    </xf>
    <xf numFmtId="49" fontId="4" fillId="8" borderId="80" xfId="1" applyNumberFormat="1" applyFont="1" applyFill="1" applyBorder="1" applyAlignment="1">
      <alignment horizontal="center" vertical="center" wrapText="1"/>
    </xf>
    <xf numFmtId="166" fontId="18" fillId="23" borderId="80" xfId="1" applyNumberFormat="1" applyFont="1" applyFill="1" applyBorder="1" applyAlignment="1">
      <alignment horizontal="left" vertical="center" wrapText="1"/>
    </xf>
    <xf numFmtId="0" fontId="6" fillId="0" borderId="80" xfId="1" applyFont="1" applyFill="1" applyBorder="1" applyAlignment="1">
      <alignment horizontal="center" wrapText="1"/>
    </xf>
    <xf numFmtId="166" fontId="20" fillId="24" borderId="80" xfId="1" applyNumberFormat="1" applyFont="1" applyFill="1" applyBorder="1" applyAlignment="1">
      <alignment horizontal="left" vertical="center"/>
    </xf>
    <xf numFmtId="166" fontId="4" fillId="5" borderId="80" xfId="1" applyNumberFormat="1" applyFont="1" applyFill="1" applyBorder="1" applyAlignment="1">
      <alignment horizontal="center" vertical="center" wrapText="1"/>
    </xf>
    <xf numFmtId="166" fontId="17" fillId="5" borderId="80" xfId="1" applyNumberFormat="1" applyFont="1" applyFill="1" applyBorder="1" applyAlignment="1">
      <alignment horizontal="left" vertical="center" wrapText="1"/>
    </xf>
    <xf numFmtId="166" fontId="20" fillId="23" borderId="80" xfId="1" applyNumberFormat="1" applyFont="1" applyFill="1" applyBorder="1" applyAlignment="1">
      <alignment horizontal="left" vertical="center" wrapText="1"/>
    </xf>
  </cellXfs>
  <cellStyles count="9">
    <cellStyle name="Excel Built-in Excel Built-in Excel Built-in Normal" xfId="2"/>
    <cellStyle name="Excel Built-in Normal" xfId="1"/>
    <cellStyle name="Excel Built-in Normal 1" xfId="3"/>
    <cellStyle name="Обычный" xfId="0" builtinId="0"/>
    <cellStyle name="Обычный 2" xfId="5"/>
    <cellStyle name="Обычный 2 2" xfId="4"/>
    <cellStyle name="Обычный 2 2 3" xfId="7"/>
    <cellStyle name="Обычный 3" xfId="6"/>
    <cellStyle name="Обычный 3 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700000"/>
      <rgbColor rgb="00008000"/>
      <rgbColor rgb="00280099"/>
      <rgbColor rgb="00808000"/>
      <rgbColor rgb="00800080"/>
      <rgbColor rgb="00008080"/>
      <rgbColor rgb="00B9CDE5"/>
      <rgbColor rgb="00808080"/>
      <rgbColor rgb="008EB4E3"/>
      <rgbColor rgb="00953735"/>
      <rgbColor rgb="00EBF1DE"/>
      <rgbColor rgb="00DBEEF4"/>
      <rgbColor rgb="00660066"/>
      <rgbColor rgb="00FDEADA"/>
      <rgbColor rgb="000066CC"/>
      <rgbColor rgb="00C6D9F1"/>
      <rgbColor rgb="00000080"/>
      <rgbColor rgb="00FF00FF"/>
      <rgbColor rgb="00D7E4BD"/>
      <rgbColor rgb="0000FFFF"/>
      <rgbColor rgb="00800080"/>
      <rgbColor rgb="00800000"/>
      <rgbColor rgb="00008080"/>
      <rgbColor rgb="002300DC"/>
      <rgbColor rgb="0000DCFF"/>
      <rgbColor rgb="00DCE6F2"/>
      <rgbColor rgb="00CCFFCC"/>
      <rgbColor rgb="00FFFF99"/>
      <rgbColor rgb="0099CCFF"/>
      <rgbColor rgb="00FF99CC"/>
      <rgbColor rgb="00E6E0EC"/>
      <rgbColor rgb="00FAC090"/>
      <rgbColor rgb="003366FF"/>
      <rgbColor rgb="0000B8FF"/>
      <rgbColor rgb="0099CC00"/>
      <rgbColor rgb="00FCD5B5"/>
      <rgbColor rgb="00F79646"/>
      <rgbColor rgb="00FF6600"/>
      <rgbColor rgb="00666699"/>
      <rgbColor rgb="0083CAFF"/>
      <rgbColor rgb="00003366"/>
      <rgbColor rgb="00339966"/>
      <rgbColor rgb="00003300"/>
      <rgbColor rgb="00333300"/>
      <rgbColor rgb="00984807"/>
      <rgbColor rgb="00993366"/>
      <rgbColor rgb="00333399"/>
      <rgbColor rgb="00632523"/>
    </indexedColors>
    <mruColors>
      <color rgb="FFD56CE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view="pageBreakPreview" zoomScale="90" zoomScaleSheetLayoutView="90" workbookViewId="0">
      <selection activeCell="F5" sqref="F5:G5"/>
    </sheetView>
  </sheetViews>
  <sheetFormatPr defaultRowHeight="12.75" x14ac:dyDescent="0.2"/>
  <cols>
    <col min="1" max="1" width="36.28515625" customWidth="1"/>
    <col min="4" max="4" width="27.140625" customWidth="1"/>
    <col min="7" max="7" width="32.28515625" customWidth="1"/>
  </cols>
  <sheetData>
    <row r="1" spans="1:10" s="35" customFormat="1" ht="20.25" customHeight="1" x14ac:dyDescent="0.2">
      <c r="A1" s="5"/>
      <c r="B1" s="24"/>
      <c r="D1" s="5"/>
      <c r="F1" s="533" t="s">
        <v>1650</v>
      </c>
      <c r="G1" s="533"/>
    </row>
    <row r="2" spans="1:10" s="37" customFormat="1" ht="20.25" customHeight="1" x14ac:dyDescent="0.2">
      <c r="A2" s="36"/>
      <c r="B2" s="29"/>
      <c r="D2" s="36"/>
      <c r="F2" s="534" t="s">
        <v>416</v>
      </c>
      <c r="G2" s="534"/>
      <c r="J2" s="29"/>
    </row>
    <row r="3" spans="1:10" s="28" customFormat="1" ht="20.25" customHeight="1" x14ac:dyDescent="0.2">
      <c r="A3" s="26"/>
      <c r="B3" s="33"/>
      <c r="C3" s="34"/>
      <c r="D3" s="27"/>
      <c r="F3" s="534" t="s">
        <v>1645</v>
      </c>
      <c r="G3" s="534"/>
    </row>
    <row r="4" spans="1:10" s="23" customFormat="1" ht="20.25" customHeight="1" x14ac:dyDescent="0.45">
      <c r="A4" s="30"/>
      <c r="B4" s="31"/>
      <c r="C4" s="32"/>
      <c r="D4" s="30"/>
      <c r="F4" s="534" t="s">
        <v>374</v>
      </c>
      <c r="G4" s="534"/>
    </row>
    <row r="5" spans="1:10" ht="20.25" customHeight="1" x14ac:dyDescent="0.2">
      <c r="B5" s="2"/>
      <c r="F5" s="535" t="s">
        <v>1620</v>
      </c>
      <c r="G5" s="535"/>
    </row>
    <row r="6" spans="1:10" ht="18.75" customHeight="1" x14ac:dyDescent="0.2">
      <c r="A6" s="1"/>
      <c r="B6" s="2"/>
      <c r="C6" s="3"/>
    </row>
    <row r="7" spans="1:10" ht="20.25" customHeight="1" x14ac:dyDescent="0.2">
      <c r="B7" s="2"/>
      <c r="C7" s="3"/>
    </row>
    <row r="9" spans="1:10" ht="45" x14ac:dyDescent="0.6">
      <c r="A9" s="531" t="s">
        <v>12</v>
      </c>
      <c r="B9" s="531"/>
      <c r="C9" s="531"/>
      <c r="D9" s="531"/>
      <c r="E9" s="531"/>
      <c r="F9" s="531"/>
      <c r="G9" s="531"/>
    </row>
    <row r="10" spans="1:10" ht="15.75" x14ac:dyDescent="0.25">
      <c r="B10" s="4"/>
    </row>
    <row r="11" spans="1:10" ht="20.25" x14ac:dyDescent="0.3">
      <c r="A11" s="532" t="s">
        <v>415</v>
      </c>
      <c r="B11" s="532"/>
      <c r="C11" s="532"/>
      <c r="D11" s="532"/>
      <c r="E11" s="532"/>
      <c r="F11" s="532"/>
      <c r="G11" s="532"/>
    </row>
    <row r="12" spans="1:10" ht="22.5" x14ac:dyDescent="0.3">
      <c r="A12" s="530" t="s">
        <v>987</v>
      </c>
      <c r="B12" s="530"/>
      <c r="C12" s="530"/>
      <c r="D12" s="530"/>
      <c r="E12" s="530"/>
      <c r="F12" s="530"/>
      <c r="G12" s="530"/>
    </row>
    <row r="13" spans="1:10" ht="25.5" x14ac:dyDescent="0.35">
      <c r="A13" s="51"/>
      <c r="B13" s="51"/>
      <c r="C13" s="51"/>
      <c r="D13" s="51"/>
      <c r="E13" s="51"/>
      <c r="F13" s="51"/>
      <c r="G13" s="51"/>
    </row>
    <row r="14" spans="1:10" ht="25.5" x14ac:dyDescent="0.35">
      <c r="A14" s="51"/>
      <c r="B14" s="51"/>
      <c r="C14" s="51"/>
      <c r="D14" s="51"/>
      <c r="E14" s="51"/>
      <c r="F14" s="51"/>
      <c r="G14" s="51"/>
    </row>
    <row r="15" spans="1:10" ht="25.5" x14ac:dyDescent="0.35">
      <c r="A15" s="51"/>
      <c r="B15" s="51"/>
      <c r="C15" s="51"/>
      <c r="D15" s="51"/>
      <c r="E15" s="51"/>
      <c r="F15" s="51"/>
      <c r="G15" s="51"/>
    </row>
    <row r="21" spans="1:7" ht="20.25" x14ac:dyDescent="0.3">
      <c r="A21" s="529" t="s">
        <v>10</v>
      </c>
      <c r="B21" s="529"/>
      <c r="C21" s="529"/>
      <c r="D21" s="529"/>
      <c r="E21" s="529"/>
      <c r="F21" s="529"/>
      <c r="G21" s="529"/>
    </row>
  </sheetData>
  <mergeCells count="9">
    <mergeCell ref="A21:G21"/>
    <mergeCell ref="A12:G12"/>
    <mergeCell ref="A9:G9"/>
    <mergeCell ref="A11:G11"/>
    <mergeCell ref="F1:G1"/>
    <mergeCell ref="F2:G2"/>
    <mergeCell ref="F3:G3"/>
    <mergeCell ref="F4:G4"/>
    <mergeCell ref="F5:G5"/>
  </mergeCells>
  <printOptions horizontalCentered="1"/>
  <pageMargins left="0.15748031496062992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37"/>
  <sheetViews>
    <sheetView view="pageBreakPreview" zoomScale="60" zoomScalePageLayoutView="60" workbookViewId="0">
      <selection activeCell="C39" sqref="C39"/>
    </sheetView>
  </sheetViews>
  <sheetFormatPr defaultRowHeight="15" x14ac:dyDescent="0.25"/>
  <cols>
    <col min="1" max="1" width="7.28515625" style="9" customWidth="1"/>
    <col min="2" max="2" width="46.5703125" style="8" customWidth="1"/>
    <col min="3" max="3" width="8" style="8" customWidth="1"/>
    <col min="4" max="4" width="43.42578125" style="8" customWidth="1"/>
    <col min="5" max="5" width="9" style="8" customWidth="1"/>
    <col min="6" max="6" width="58.28515625" style="8" customWidth="1"/>
    <col min="7" max="7" width="8.42578125" style="8" customWidth="1"/>
    <col min="8" max="8" width="48.5703125" style="8" customWidth="1"/>
  </cols>
  <sheetData>
    <row r="1" spans="1:8" ht="27" x14ac:dyDescent="0.35">
      <c r="A1" s="536" t="s">
        <v>13</v>
      </c>
      <c r="B1" s="536"/>
      <c r="C1" s="536"/>
      <c r="D1" s="536"/>
      <c r="E1" s="536"/>
      <c r="F1" s="536"/>
      <c r="G1" s="536"/>
      <c r="H1" s="536"/>
    </row>
    <row r="2" spans="1:8" ht="15" customHeight="1" x14ac:dyDescent="0.25"/>
    <row r="3" spans="1:8" ht="29.25" customHeight="1" x14ac:dyDescent="0.2">
      <c r="B3" s="538" t="s">
        <v>1647</v>
      </c>
      <c r="C3" s="538"/>
      <c r="D3" s="538"/>
      <c r="E3" s="538"/>
      <c r="F3" s="538"/>
      <c r="G3" s="538"/>
      <c r="H3" s="538"/>
    </row>
    <row r="4" spans="1:8" ht="26.25" customHeight="1" x14ac:dyDescent="0.2">
      <c r="B4" s="537" t="s">
        <v>1648</v>
      </c>
      <c r="C4" s="537"/>
      <c r="D4" s="537"/>
      <c r="E4" s="537"/>
      <c r="F4" s="537"/>
      <c r="G4" s="537"/>
      <c r="H4" s="537"/>
    </row>
    <row r="5" spans="1:8" ht="26.25" customHeight="1" x14ac:dyDescent="0.2">
      <c r="B5" s="537" t="s">
        <v>699</v>
      </c>
      <c r="C5" s="537"/>
      <c r="D5" s="537"/>
      <c r="E5" s="537"/>
      <c r="F5" s="537"/>
      <c r="G5" s="537"/>
      <c r="H5" s="537"/>
    </row>
    <row r="6" spans="1:8" ht="39" customHeight="1" x14ac:dyDescent="0.2">
      <c r="B6" s="537" t="s">
        <v>700</v>
      </c>
      <c r="C6" s="537"/>
      <c r="D6" s="537"/>
      <c r="E6" s="537"/>
      <c r="F6" s="537"/>
      <c r="G6" s="537"/>
      <c r="H6" s="537"/>
    </row>
    <row r="7" spans="1:8" ht="28.5" customHeight="1" x14ac:dyDescent="0.2">
      <c r="B7" s="539" t="s">
        <v>14</v>
      </c>
      <c r="C7" s="539"/>
      <c r="D7" s="539"/>
      <c r="E7" s="539"/>
      <c r="F7" s="539"/>
      <c r="G7" s="539"/>
      <c r="H7" s="539"/>
    </row>
    <row r="8" spans="1:8" s="10" customFormat="1" ht="24" customHeight="1" x14ac:dyDescent="0.3">
      <c r="A8" s="13"/>
      <c r="B8" s="540" t="s">
        <v>1649</v>
      </c>
      <c r="C8" s="540"/>
      <c r="D8" s="540"/>
      <c r="E8" s="540"/>
      <c r="F8" s="540"/>
      <c r="G8" s="540"/>
      <c r="H8" s="540"/>
    </row>
    <row r="9" spans="1:8" s="10" customFormat="1" ht="24" customHeight="1" x14ac:dyDescent="0.3">
      <c r="A9" s="13"/>
      <c r="B9" s="540" t="s">
        <v>17</v>
      </c>
      <c r="C9" s="540"/>
      <c r="D9" s="540"/>
      <c r="E9" s="540"/>
      <c r="F9" s="540"/>
      <c r="G9" s="540"/>
      <c r="H9" s="540"/>
    </row>
    <row r="10" spans="1:8" s="10" customFormat="1" ht="24" customHeight="1" x14ac:dyDescent="0.3">
      <c r="A10" s="13" t="s">
        <v>93</v>
      </c>
      <c r="B10" s="13" t="s">
        <v>94</v>
      </c>
      <c r="C10" s="13" t="s">
        <v>124</v>
      </c>
      <c r="D10" s="374" t="s">
        <v>986</v>
      </c>
      <c r="E10" s="13" t="s">
        <v>144</v>
      </c>
      <c r="F10" s="13" t="s">
        <v>162</v>
      </c>
      <c r="G10" s="13" t="s">
        <v>1587</v>
      </c>
      <c r="H10" s="13" t="s">
        <v>319</v>
      </c>
    </row>
    <row r="11" spans="1:8" s="10" customFormat="1" ht="24" customHeight="1" x14ac:dyDescent="0.3">
      <c r="A11" s="13" t="s">
        <v>99</v>
      </c>
      <c r="B11" s="13" t="s">
        <v>225</v>
      </c>
      <c r="C11" s="14" t="s">
        <v>125</v>
      </c>
      <c r="D11" s="13" t="s">
        <v>147</v>
      </c>
      <c r="E11" s="13" t="s">
        <v>145</v>
      </c>
      <c r="F11" s="13" t="s">
        <v>372</v>
      </c>
      <c r="G11" s="13" t="s">
        <v>180</v>
      </c>
      <c r="H11" s="13" t="s">
        <v>209</v>
      </c>
    </row>
    <row r="12" spans="1:8" s="10" customFormat="1" ht="24" customHeight="1" x14ac:dyDescent="0.3">
      <c r="A12" s="13" t="s">
        <v>95</v>
      </c>
      <c r="B12" s="13" t="s">
        <v>102</v>
      </c>
      <c r="C12" s="13" t="s">
        <v>126</v>
      </c>
      <c r="D12" s="13" t="s">
        <v>496</v>
      </c>
      <c r="E12" s="14" t="s">
        <v>164</v>
      </c>
      <c r="F12" s="13" t="s">
        <v>280</v>
      </c>
      <c r="G12" s="13" t="s">
        <v>181</v>
      </c>
      <c r="H12" s="13" t="s">
        <v>210</v>
      </c>
    </row>
    <row r="13" spans="1:8" s="10" customFormat="1" ht="24" customHeight="1" x14ac:dyDescent="0.3">
      <c r="A13" s="13" t="s">
        <v>101</v>
      </c>
      <c r="B13" s="13" t="s">
        <v>1608</v>
      </c>
      <c r="C13" s="13" t="s">
        <v>127</v>
      </c>
      <c r="D13" s="13" t="s">
        <v>148</v>
      </c>
      <c r="E13" s="13" t="s">
        <v>165</v>
      </c>
      <c r="F13" s="13" t="s">
        <v>163</v>
      </c>
      <c r="G13" s="13" t="s">
        <v>419</v>
      </c>
      <c r="H13" s="374" t="s">
        <v>1370</v>
      </c>
    </row>
    <row r="14" spans="1:8" s="10" customFormat="1" ht="24" customHeight="1" x14ac:dyDescent="0.3">
      <c r="A14" s="13" t="s">
        <v>96</v>
      </c>
      <c r="B14" s="13" t="s">
        <v>104</v>
      </c>
      <c r="C14" s="13" t="s">
        <v>128</v>
      </c>
      <c r="D14" s="13" t="s">
        <v>149</v>
      </c>
      <c r="E14" s="13" t="s">
        <v>166</v>
      </c>
      <c r="F14" s="13" t="s">
        <v>197</v>
      </c>
      <c r="G14" s="13" t="s">
        <v>182</v>
      </c>
      <c r="H14" s="13" t="s">
        <v>211</v>
      </c>
    </row>
    <row r="15" spans="1:8" s="10" customFormat="1" ht="24" customHeight="1" x14ac:dyDescent="0.3">
      <c r="A15" s="13" t="s">
        <v>103</v>
      </c>
      <c r="B15" s="13" t="s">
        <v>105</v>
      </c>
      <c r="C15" s="13" t="s">
        <v>129</v>
      </c>
      <c r="D15" s="13" t="s">
        <v>150</v>
      </c>
      <c r="E15" s="13" t="s">
        <v>167</v>
      </c>
      <c r="F15" s="13" t="s">
        <v>198</v>
      </c>
      <c r="G15" s="13" t="s">
        <v>183</v>
      </c>
      <c r="H15" s="13" t="s">
        <v>212</v>
      </c>
    </row>
    <row r="16" spans="1:8" s="10" customFormat="1" ht="24" customHeight="1" x14ac:dyDescent="0.3">
      <c r="A16" s="13" t="s">
        <v>97</v>
      </c>
      <c r="B16" s="13" t="s">
        <v>285</v>
      </c>
      <c r="C16" s="13" t="s">
        <v>130</v>
      </c>
      <c r="D16" s="13" t="s">
        <v>151</v>
      </c>
      <c r="E16" s="13" t="s">
        <v>168</v>
      </c>
      <c r="F16" s="13" t="s">
        <v>199</v>
      </c>
      <c r="G16" s="13" t="s">
        <v>184</v>
      </c>
      <c r="H16" s="374" t="s">
        <v>320</v>
      </c>
    </row>
    <row r="17" spans="1:8" s="10" customFormat="1" ht="24" customHeight="1" x14ac:dyDescent="0.3">
      <c r="A17" s="13" t="s">
        <v>106</v>
      </c>
      <c r="B17" s="13" t="s">
        <v>108</v>
      </c>
      <c r="C17" s="13" t="s">
        <v>131</v>
      </c>
      <c r="D17" s="13" t="s">
        <v>1473</v>
      </c>
      <c r="E17" s="13" t="s">
        <v>169</v>
      </c>
      <c r="F17" s="13" t="s">
        <v>200</v>
      </c>
      <c r="G17" s="13" t="s">
        <v>185</v>
      </c>
      <c r="H17" s="13" t="s">
        <v>213</v>
      </c>
    </row>
    <row r="18" spans="1:8" s="10" customFormat="1" ht="24" customHeight="1" x14ac:dyDescent="0.3">
      <c r="A18" s="13" t="s">
        <v>107</v>
      </c>
      <c r="B18" s="13" t="s">
        <v>278</v>
      </c>
      <c r="C18" s="13" t="s">
        <v>132</v>
      </c>
      <c r="D18" s="13" t="s">
        <v>152</v>
      </c>
      <c r="E18" s="13" t="s">
        <v>170</v>
      </c>
      <c r="F18" s="13" t="s">
        <v>396</v>
      </c>
      <c r="G18" s="13" t="s">
        <v>186</v>
      </c>
      <c r="H18" s="13" t="s">
        <v>214</v>
      </c>
    </row>
    <row r="19" spans="1:8" s="10" customFormat="1" ht="24" customHeight="1" x14ac:dyDescent="0.3">
      <c r="A19" s="13" t="s">
        <v>109</v>
      </c>
      <c r="B19" s="13" t="s">
        <v>113</v>
      </c>
      <c r="C19" s="13" t="s">
        <v>133</v>
      </c>
      <c r="D19" s="13" t="s">
        <v>153</v>
      </c>
      <c r="E19" s="13" t="s">
        <v>171</v>
      </c>
      <c r="F19" s="13" t="s">
        <v>678</v>
      </c>
      <c r="G19" s="13" t="s">
        <v>187</v>
      </c>
      <c r="H19" s="13" t="s">
        <v>215</v>
      </c>
    </row>
    <row r="20" spans="1:8" s="10" customFormat="1" ht="24" customHeight="1" x14ac:dyDescent="0.3">
      <c r="A20" s="13" t="s">
        <v>110</v>
      </c>
      <c r="B20" s="13" t="s">
        <v>287</v>
      </c>
      <c r="C20" s="13" t="s">
        <v>134</v>
      </c>
      <c r="D20" s="13" t="s">
        <v>154</v>
      </c>
      <c r="E20" s="13" t="s">
        <v>172</v>
      </c>
      <c r="F20" s="13" t="s">
        <v>201</v>
      </c>
      <c r="G20" s="13" t="s">
        <v>188</v>
      </c>
      <c r="H20" s="13" t="s">
        <v>216</v>
      </c>
    </row>
    <row r="21" spans="1:8" s="10" customFormat="1" ht="24" customHeight="1" x14ac:dyDescent="0.3">
      <c r="A21" s="13" t="s">
        <v>111</v>
      </c>
      <c r="B21" s="271" t="s">
        <v>115</v>
      </c>
      <c r="C21" s="13" t="s">
        <v>135</v>
      </c>
      <c r="D21" s="13" t="s">
        <v>155</v>
      </c>
      <c r="E21" s="13" t="s">
        <v>173</v>
      </c>
      <c r="F21" s="13" t="s">
        <v>202</v>
      </c>
      <c r="G21" s="13" t="s">
        <v>189</v>
      </c>
      <c r="H21" s="13" t="s">
        <v>217</v>
      </c>
    </row>
    <row r="22" spans="1:8" s="10" customFormat="1" ht="24" customHeight="1" x14ac:dyDescent="0.3">
      <c r="A22" s="13" t="s">
        <v>112</v>
      </c>
      <c r="B22" s="13" t="s">
        <v>272</v>
      </c>
      <c r="C22" s="13" t="s">
        <v>136</v>
      </c>
      <c r="D22" s="13" t="s">
        <v>410</v>
      </c>
      <c r="E22" s="13" t="s">
        <v>174</v>
      </c>
      <c r="F22" s="13" t="s">
        <v>203</v>
      </c>
      <c r="G22" s="13" t="s">
        <v>190</v>
      </c>
      <c r="H22" s="13" t="s">
        <v>218</v>
      </c>
    </row>
    <row r="23" spans="1:8" s="10" customFormat="1" ht="24" customHeight="1" x14ac:dyDescent="0.3">
      <c r="A23" s="13" t="s">
        <v>114</v>
      </c>
      <c r="B23" s="374" t="s">
        <v>371</v>
      </c>
      <c r="C23" s="13" t="s">
        <v>137</v>
      </c>
      <c r="D23" s="13" t="s">
        <v>726</v>
      </c>
      <c r="E23" s="13" t="s">
        <v>175</v>
      </c>
      <c r="F23" s="13" t="s">
        <v>204</v>
      </c>
      <c r="G23" s="13" t="s">
        <v>191</v>
      </c>
      <c r="H23" s="13" t="s">
        <v>219</v>
      </c>
    </row>
    <row r="24" spans="1:8" s="10" customFormat="1" ht="24" customHeight="1" x14ac:dyDescent="0.3">
      <c r="A24" s="13" t="s">
        <v>118</v>
      </c>
      <c r="B24" s="13" t="s">
        <v>100</v>
      </c>
      <c r="C24" s="271" t="s">
        <v>138</v>
      </c>
      <c r="D24" s="374" t="s">
        <v>156</v>
      </c>
      <c r="E24" s="13" t="s">
        <v>176</v>
      </c>
      <c r="F24" s="13" t="s">
        <v>205</v>
      </c>
      <c r="G24" s="13" t="s">
        <v>192</v>
      </c>
      <c r="H24" s="13" t="s">
        <v>220</v>
      </c>
    </row>
    <row r="25" spans="1:8" s="10" customFormat="1" ht="24" customHeight="1" x14ac:dyDescent="0.3">
      <c r="A25" s="14" t="s">
        <v>119</v>
      </c>
      <c r="B25" s="271" t="s">
        <v>116</v>
      </c>
      <c r="C25" s="271" t="s">
        <v>139</v>
      </c>
      <c r="D25" s="374" t="s">
        <v>157</v>
      </c>
      <c r="E25" s="13" t="s">
        <v>177</v>
      </c>
      <c r="F25" s="13" t="s">
        <v>206</v>
      </c>
      <c r="G25" s="13" t="s">
        <v>193</v>
      </c>
      <c r="H25" s="13" t="s">
        <v>221</v>
      </c>
    </row>
    <row r="26" spans="1:8" s="10" customFormat="1" ht="24" customHeight="1" x14ac:dyDescent="0.3">
      <c r="A26" s="13" t="s">
        <v>120</v>
      </c>
      <c r="B26" s="271" t="s">
        <v>279</v>
      </c>
      <c r="C26" s="272" t="s">
        <v>140</v>
      </c>
      <c r="D26" s="374" t="s">
        <v>158</v>
      </c>
      <c r="E26" s="13" t="s">
        <v>178</v>
      </c>
      <c r="F26" s="13" t="s">
        <v>207</v>
      </c>
      <c r="G26" s="13" t="s">
        <v>194</v>
      </c>
      <c r="H26" s="13" t="s">
        <v>222</v>
      </c>
    </row>
    <row r="27" spans="1:8" s="10" customFormat="1" ht="24" customHeight="1" x14ac:dyDescent="0.3">
      <c r="A27" s="13" t="s">
        <v>121</v>
      </c>
      <c r="B27" s="13" t="s">
        <v>117</v>
      </c>
      <c r="C27" s="271" t="s">
        <v>141</v>
      </c>
      <c r="D27" s="13" t="s">
        <v>159</v>
      </c>
      <c r="E27" s="13" t="s">
        <v>1259</v>
      </c>
      <c r="F27" s="13" t="s">
        <v>208</v>
      </c>
      <c r="G27" s="13" t="s">
        <v>195</v>
      </c>
      <c r="H27" s="13" t="s">
        <v>679</v>
      </c>
    </row>
    <row r="28" spans="1:8" s="10" customFormat="1" ht="24" customHeight="1" x14ac:dyDescent="0.3">
      <c r="A28" s="13" t="s">
        <v>122</v>
      </c>
      <c r="B28" s="13" t="s">
        <v>321</v>
      </c>
      <c r="C28" s="271" t="s">
        <v>142</v>
      </c>
      <c r="D28" s="13" t="s">
        <v>160</v>
      </c>
      <c r="E28" s="13" t="s">
        <v>179</v>
      </c>
      <c r="F28" s="13" t="s">
        <v>317</v>
      </c>
      <c r="G28" s="13" t="s">
        <v>196</v>
      </c>
      <c r="H28" s="13" t="s">
        <v>223</v>
      </c>
    </row>
    <row r="29" spans="1:8" s="10" customFormat="1" ht="24" customHeight="1" x14ac:dyDescent="0.3">
      <c r="A29" s="14" t="s">
        <v>123</v>
      </c>
      <c r="B29" s="13" t="s">
        <v>146</v>
      </c>
      <c r="C29" s="13" t="s">
        <v>143</v>
      </c>
      <c r="D29" s="13" t="s">
        <v>161</v>
      </c>
      <c r="E29" s="13" t="s">
        <v>1685</v>
      </c>
      <c r="F29" s="13" t="s">
        <v>318</v>
      </c>
      <c r="G29" s="13" t="s">
        <v>1474</v>
      </c>
      <c r="H29" s="13" t="s">
        <v>224</v>
      </c>
    </row>
    <row r="30" spans="1:8" s="10" customFormat="1" ht="24" customHeight="1" x14ac:dyDescent="0.3">
      <c r="G30" s="13" t="s">
        <v>1609</v>
      </c>
      <c r="H30" s="13" t="s">
        <v>282</v>
      </c>
    </row>
    <row r="31" spans="1:8" ht="44.25" customHeight="1" x14ac:dyDescent="0.3">
      <c r="A31" s="13"/>
      <c r="B31" s="537"/>
      <c r="C31" s="537"/>
      <c r="D31" s="537"/>
      <c r="E31" s="537"/>
      <c r="F31" s="537"/>
      <c r="G31" s="537"/>
      <c r="H31" s="537"/>
    </row>
    <row r="32" spans="1:8" ht="37.5" customHeight="1" x14ac:dyDescent="0.3">
      <c r="A32" s="13"/>
      <c r="B32" s="537"/>
      <c r="C32" s="537"/>
      <c r="D32" s="537"/>
      <c r="E32" s="537"/>
      <c r="F32" s="537"/>
      <c r="G32" s="537"/>
      <c r="H32" s="537"/>
    </row>
    <row r="33" spans="1:8" s="10" customFormat="1" ht="24" customHeight="1" x14ac:dyDescent="0.3">
      <c r="A33" s="13"/>
      <c r="B33" s="21"/>
      <c r="C33" s="21"/>
      <c r="D33" s="21"/>
      <c r="E33" s="21"/>
      <c r="F33" s="21"/>
      <c r="G33" s="21"/>
      <c r="H33" s="21"/>
    </row>
    <row r="34" spans="1:8" s="10" customFormat="1" ht="24" customHeight="1" x14ac:dyDescent="0.3">
      <c r="A34" s="9"/>
      <c r="B34" s="539"/>
      <c r="C34" s="539"/>
      <c r="D34" s="539"/>
      <c r="E34" s="539"/>
      <c r="F34" s="539"/>
      <c r="G34" s="539"/>
      <c r="H34" s="539"/>
    </row>
    <row r="35" spans="1:8" s="10" customFormat="1" ht="24" customHeight="1" x14ac:dyDescent="0.3">
      <c r="A35" s="9"/>
      <c r="B35" s="537"/>
      <c r="C35" s="537"/>
      <c r="D35" s="537"/>
      <c r="E35" s="537"/>
      <c r="F35" s="537"/>
      <c r="G35" s="537"/>
      <c r="H35" s="537"/>
    </row>
    <row r="36" spans="1:8" s="10" customFormat="1" ht="24" customHeight="1" x14ac:dyDescent="0.3">
      <c r="A36" s="9"/>
      <c r="B36" s="540"/>
      <c r="C36" s="540"/>
      <c r="D36" s="540"/>
      <c r="E36" s="540"/>
      <c r="F36" s="540"/>
      <c r="G36" s="540"/>
      <c r="H36" s="540"/>
    </row>
    <row r="37" spans="1:8" s="10" customFormat="1" ht="43.5" customHeight="1" x14ac:dyDescent="0.3">
      <c r="A37" s="9"/>
      <c r="B37" s="8"/>
      <c r="C37" s="8"/>
      <c r="D37" s="8"/>
      <c r="E37" s="8"/>
      <c r="F37" s="8"/>
      <c r="G37" s="8"/>
      <c r="H37" s="8"/>
    </row>
  </sheetData>
  <mergeCells count="13">
    <mergeCell ref="B34:H34"/>
    <mergeCell ref="B35:H35"/>
    <mergeCell ref="B36:H36"/>
    <mergeCell ref="B7:H7"/>
    <mergeCell ref="B8:H8"/>
    <mergeCell ref="B9:H9"/>
    <mergeCell ref="A1:H1"/>
    <mergeCell ref="B6:H6"/>
    <mergeCell ref="B31:H31"/>
    <mergeCell ref="B32:H32"/>
    <mergeCell ref="B3:H3"/>
    <mergeCell ref="B4:H4"/>
    <mergeCell ref="B5:H5"/>
  </mergeCells>
  <printOptions horizontalCentered="1"/>
  <pageMargins left="0" right="0" top="0.43307086614173229" bottom="0.43307086614173229" header="0.31496062992125984" footer="0.31496062992125984"/>
  <pageSetup paperSize="9" scale="61" orientation="landscape" r:id="rId1"/>
  <headerFooter differentFirst="1" alignWithMargins="0">
    <oddFooter>&amp;C3</oddFooter>
    <firstFooter>&amp;C2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0"/>
  <sheetViews>
    <sheetView tabSelected="1" view="pageBreakPreview" zoomScale="50" zoomScaleNormal="55" zoomScaleSheetLayoutView="50" workbookViewId="0">
      <pane ySplit="2070" activePane="bottomLeft"/>
      <selection sqref="A1:XFD5"/>
      <selection pane="bottomLeft" activeCell="B1178" sqref="B1178"/>
    </sheetView>
  </sheetViews>
  <sheetFormatPr defaultRowHeight="23.25" x14ac:dyDescent="0.3"/>
  <cols>
    <col min="1" max="1" width="14.5703125" style="82" customWidth="1"/>
    <col min="2" max="2" width="151.85546875" style="7" customWidth="1"/>
    <col min="3" max="3" width="20.85546875" style="6" customWidth="1"/>
    <col min="4" max="4" width="32" style="6" customWidth="1"/>
    <col min="5" max="5" width="19.7109375" style="6" customWidth="1"/>
    <col min="6" max="6" width="11.7109375" style="6" customWidth="1"/>
    <col min="7" max="7" width="53.5703125" style="43" customWidth="1"/>
    <col min="10" max="10" width="18.140625" style="9" customWidth="1"/>
  </cols>
  <sheetData>
    <row r="1" spans="1:10" ht="35.25" customHeight="1" x14ac:dyDescent="0.2">
      <c r="B1" s="88"/>
      <c r="C1" s="89"/>
      <c r="D1" s="89"/>
      <c r="E1" s="89"/>
      <c r="F1" s="89"/>
      <c r="G1" s="90"/>
    </row>
    <row r="2" spans="1:10" ht="35.25" customHeight="1" x14ac:dyDescent="0.2">
      <c r="B2" s="88"/>
      <c r="C2" s="89"/>
      <c r="D2" s="89"/>
      <c r="E2" s="89"/>
      <c r="F2" s="89"/>
      <c r="G2" s="90"/>
    </row>
    <row r="3" spans="1:10" x14ac:dyDescent="0.3">
      <c r="B3" s="86"/>
      <c r="C3" s="87"/>
      <c r="D3" s="87"/>
      <c r="E3" s="87"/>
      <c r="F3" s="87"/>
      <c r="G3" s="46"/>
    </row>
    <row r="4" spans="1:10" ht="33" x14ac:dyDescent="0.2">
      <c r="A4" s="696" t="s">
        <v>1646</v>
      </c>
      <c r="B4" s="696"/>
      <c r="C4" s="696"/>
      <c r="D4" s="696"/>
      <c r="E4" s="696"/>
      <c r="F4" s="696"/>
      <c r="G4" s="696"/>
    </row>
    <row r="5" spans="1:10" ht="12.75" x14ac:dyDescent="0.2">
      <c r="A5" s="697" t="s">
        <v>1663</v>
      </c>
      <c r="B5" s="697"/>
      <c r="C5" s="697"/>
      <c r="D5" s="697"/>
      <c r="E5" s="697"/>
      <c r="F5" s="697"/>
      <c r="G5" s="697"/>
    </row>
    <row r="6" spans="1:10" ht="24.75" customHeight="1" x14ac:dyDescent="0.2">
      <c r="A6" s="698"/>
      <c r="B6" s="698"/>
      <c r="C6" s="698"/>
      <c r="D6" s="698"/>
      <c r="E6" s="698"/>
      <c r="F6" s="698"/>
      <c r="G6" s="698"/>
    </row>
    <row r="7" spans="1:10" ht="31.5" customHeight="1" x14ac:dyDescent="0.2">
      <c r="A7" s="557" t="s">
        <v>22</v>
      </c>
      <c r="B7" s="560" t="s">
        <v>0</v>
      </c>
      <c r="C7" s="553" t="s">
        <v>15</v>
      </c>
      <c r="D7" s="561" t="s">
        <v>373</v>
      </c>
      <c r="E7" s="553" t="s">
        <v>1718</v>
      </c>
      <c r="F7" s="768" t="s">
        <v>1717</v>
      </c>
      <c r="G7" s="562" t="s">
        <v>1719</v>
      </c>
      <c r="J7" s="481"/>
    </row>
    <row r="8" spans="1:10" ht="44.25" customHeight="1" x14ac:dyDescent="0.2">
      <c r="A8" s="558"/>
      <c r="B8" s="560"/>
      <c r="C8" s="553"/>
      <c r="D8" s="561"/>
      <c r="E8" s="553"/>
      <c r="F8" s="769"/>
      <c r="G8" s="563"/>
    </row>
    <row r="9" spans="1:10" ht="113.25" customHeight="1" x14ac:dyDescent="0.2">
      <c r="A9" s="559"/>
      <c r="B9" s="560"/>
      <c r="C9" s="553"/>
      <c r="D9" s="561"/>
      <c r="E9" s="553"/>
      <c r="F9" s="770"/>
      <c r="G9" s="564"/>
    </row>
    <row r="10" spans="1:10" ht="36.75" customHeight="1" x14ac:dyDescent="0.2">
      <c r="A10" s="55">
        <v>1</v>
      </c>
      <c r="B10" s="11" t="s">
        <v>23</v>
      </c>
      <c r="C10" s="20">
        <v>3</v>
      </c>
      <c r="D10" s="20">
        <v>4</v>
      </c>
      <c r="E10" s="20">
        <v>5</v>
      </c>
      <c r="F10" s="20">
        <v>6</v>
      </c>
      <c r="G10" s="772">
        <v>7</v>
      </c>
    </row>
    <row r="11" spans="1:10" ht="67.5" x14ac:dyDescent="0.2">
      <c r="A11" s="500">
        <v>1</v>
      </c>
      <c r="B11" s="477" t="s">
        <v>1630</v>
      </c>
      <c r="C11" s="478" t="s">
        <v>1631</v>
      </c>
      <c r="D11" s="479" t="s">
        <v>1632</v>
      </c>
      <c r="E11" s="478">
        <v>500</v>
      </c>
      <c r="F11" s="480">
        <v>3</v>
      </c>
      <c r="G11" s="434"/>
    </row>
    <row r="12" spans="1:10" ht="67.5" x14ac:dyDescent="0.2">
      <c r="A12" s="500">
        <f>A11+1</f>
        <v>2</v>
      </c>
      <c r="B12" s="506" t="s">
        <v>353</v>
      </c>
      <c r="C12" s="275" t="s">
        <v>546</v>
      </c>
      <c r="D12" s="276" t="s">
        <v>626</v>
      </c>
      <c r="E12" s="277">
        <v>500</v>
      </c>
      <c r="F12" s="277">
        <v>0</v>
      </c>
      <c r="G12" s="507" t="s">
        <v>232</v>
      </c>
    </row>
    <row r="13" spans="1:10" ht="45" x14ac:dyDescent="0.2">
      <c r="A13" s="500">
        <f t="shared" ref="A13" si="0">A12+1</f>
        <v>3</v>
      </c>
      <c r="B13" s="506" t="s">
        <v>322</v>
      </c>
      <c r="C13" s="508" t="s">
        <v>600</v>
      </c>
      <c r="D13" s="508" t="s">
        <v>601</v>
      </c>
      <c r="E13" s="508">
        <v>1000</v>
      </c>
      <c r="F13" s="492">
        <v>38</v>
      </c>
      <c r="G13" s="509" t="s">
        <v>234</v>
      </c>
    </row>
    <row r="14" spans="1:10" ht="67.5" x14ac:dyDescent="0.2">
      <c r="A14" s="500">
        <v>4</v>
      </c>
      <c r="B14" s="510" t="s">
        <v>354</v>
      </c>
      <c r="C14" s="511" t="s">
        <v>553</v>
      </c>
      <c r="D14" s="276" t="s">
        <v>626</v>
      </c>
      <c r="E14" s="278">
        <v>500</v>
      </c>
      <c r="F14" s="278">
        <v>0</v>
      </c>
      <c r="G14" s="507" t="s">
        <v>232</v>
      </c>
    </row>
    <row r="15" spans="1:10" ht="46.5" customHeight="1" x14ac:dyDescent="0.3">
      <c r="A15" s="500">
        <v>5</v>
      </c>
      <c r="B15" s="694" t="s">
        <v>236</v>
      </c>
      <c r="C15" s="694"/>
      <c r="D15" s="694"/>
      <c r="E15" s="492">
        <f>SUM(E16:E19)</f>
        <v>6800</v>
      </c>
      <c r="F15" s="492">
        <f t="shared" ref="F15" si="1">SUM(F16:F19)</f>
        <v>106</v>
      </c>
      <c r="G15" s="512"/>
    </row>
    <row r="16" spans="1:10" ht="48" customHeight="1" x14ac:dyDescent="0.2">
      <c r="A16" s="513" t="s">
        <v>284</v>
      </c>
      <c r="B16" s="213" t="s">
        <v>240</v>
      </c>
      <c r="C16" s="204" t="s">
        <v>1202</v>
      </c>
      <c r="D16" s="225" t="s">
        <v>428</v>
      </c>
      <c r="E16" s="232">
        <v>1000</v>
      </c>
      <c r="F16" s="232">
        <v>10</v>
      </c>
      <c r="G16" s="514" t="s">
        <v>231</v>
      </c>
    </row>
    <row r="17" spans="1:7" ht="48" customHeight="1" x14ac:dyDescent="0.2">
      <c r="A17" s="513" t="s">
        <v>23</v>
      </c>
      <c r="B17" s="223" t="s">
        <v>4</v>
      </c>
      <c r="C17" s="204" t="s">
        <v>1202</v>
      </c>
      <c r="D17" s="204" t="s">
        <v>497</v>
      </c>
      <c r="E17" s="205">
        <v>500</v>
      </c>
      <c r="F17" s="205">
        <v>10</v>
      </c>
      <c r="G17" s="515" t="s">
        <v>233</v>
      </c>
    </row>
    <row r="18" spans="1:7" ht="46.5" x14ac:dyDescent="0.2">
      <c r="A18" s="513" t="s">
        <v>307</v>
      </c>
      <c r="B18" s="223" t="s">
        <v>241</v>
      </c>
      <c r="C18" s="204" t="s">
        <v>1202</v>
      </c>
      <c r="D18" s="204" t="s">
        <v>601</v>
      </c>
      <c r="E18" s="204">
        <v>2300</v>
      </c>
      <c r="F18" s="400">
        <v>56</v>
      </c>
      <c r="G18" s="509" t="s">
        <v>234</v>
      </c>
    </row>
    <row r="19" spans="1:7" ht="45.75" customHeight="1" x14ac:dyDescent="0.2">
      <c r="A19" s="513" t="s">
        <v>308</v>
      </c>
      <c r="B19" s="223" t="s">
        <v>947</v>
      </c>
      <c r="C19" s="204" t="s">
        <v>1202</v>
      </c>
      <c r="D19" s="204" t="s">
        <v>521</v>
      </c>
      <c r="E19" s="204">
        <v>3000</v>
      </c>
      <c r="F19" s="400">
        <v>30</v>
      </c>
      <c r="G19" s="434" t="s">
        <v>709</v>
      </c>
    </row>
    <row r="20" spans="1:7" ht="58.5" customHeight="1" x14ac:dyDescent="0.2">
      <c r="A20" s="516">
        <f>A15+1</f>
        <v>6</v>
      </c>
      <c r="B20" s="517" t="s">
        <v>1225</v>
      </c>
      <c r="C20" s="478" t="s">
        <v>1226</v>
      </c>
      <c r="D20" s="480" t="s">
        <v>1638</v>
      </c>
      <c r="E20" s="478">
        <v>1000</v>
      </c>
      <c r="F20" s="478">
        <v>40</v>
      </c>
      <c r="G20" s="518" t="s">
        <v>55</v>
      </c>
    </row>
    <row r="21" spans="1:7" ht="82.5" customHeight="1" x14ac:dyDescent="0.2">
      <c r="A21" s="516">
        <f>A20+1</f>
        <v>7</v>
      </c>
      <c r="B21" s="519" t="s">
        <v>1260</v>
      </c>
      <c r="C21" s="275" t="s">
        <v>1261</v>
      </c>
      <c r="D21" s="520" t="s">
        <v>658</v>
      </c>
      <c r="E21" s="277">
        <v>1000</v>
      </c>
      <c r="F21" s="277">
        <v>15</v>
      </c>
      <c r="G21" s="202" t="s">
        <v>361</v>
      </c>
    </row>
    <row r="22" spans="1:7" ht="60.75" x14ac:dyDescent="0.2">
      <c r="A22" s="516">
        <f t="shared" ref="A22:A23" si="2">A21+1</f>
        <v>8</v>
      </c>
      <c r="B22" s="521" t="s">
        <v>411</v>
      </c>
      <c r="C22" s="275" t="s">
        <v>560</v>
      </c>
      <c r="D22" s="276" t="s">
        <v>645</v>
      </c>
      <c r="E22" s="522">
        <v>500</v>
      </c>
      <c r="F22" s="522">
        <v>0</v>
      </c>
      <c r="G22" s="523" t="s">
        <v>230</v>
      </c>
    </row>
    <row r="23" spans="1:7" ht="67.5" x14ac:dyDescent="0.2">
      <c r="A23" s="516">
        <f t="shared" si="2"/>
        <v>9</v>
      </c>
      <c r="B23" s="521" t="s">
        <v>398</v>
      </c>
      <c r="C23" s="275" t="s">
        <v>560</v>
      </c>
      <c r="D23" s="276" t="s">
        <v>1205</v>
      </c>
      <c r="E23" s="278">
        <v>500</v>
      </c>
      <c r="F23" s="278">
        <v>0</v>
      </c>
      <c r="G23" s="507" t="s">
        <v>232</v>
      </c>
    </row>
    <row r="24" spans="1:7" ht="45" x14ac:dyDescent="0.2">
      <c r="A24" s="516">
        <f>A23+1</f>
        <v>10</v>
      </c>
      <c r="B24" s="510" t="s">
        <v>945</v>
      </c>
      <c r="C24" s="275" t="s">
        <v>946</v>
      </c>
      <c r="D24" s="520" t="s">
        <v>658</v>
      </c>
      <c r="E24" s="277">
        <v>1000</v>
      </c>
      <c r="F24" s="277">
        <v>15</v>
      </c>
      <c r="G24" s="434" t="s">
        <v>361</v>
      </c>
    </row>
    <row r="25" spans="1:7" ht="67.5" x14ac:dyDescent="0.2">
      <c r="A25" s="516">
        <f>A24+1</f>
        <v>11</v>
      </c>
      <c r="B25" s="510" t="s">
        <v>355</v>
      </c>
      <c r="C25" s="273" t="s">
        <v>565</v>
      </c>
      <c r="D25" s="524" t="s">
        <v>1206</v>
      </c>
      <c r="E25" s="277">
        <v>500</v>
      </c>
      <c r="F25" s="277">
        <v>0</v>
      </c>
      <c r="G25" s="507" t="s">
        <v>232</v>
      </c>
    </row>
    <row r="26" spans="1:7" ht="52.5" customHeight="1" x14ac:dyDescent="0.2">
      <c r="A26" s="695" t="s">
        <v>705</v>
      </c>
      <c r="B26" s="695"/>
      <c r="C26" s="695"/>
      <c r="D26" s="695"/>
      <c r="E26" s="695"/>
      <c r="F26" s="695"/>
      <c r="G26" s="695"/>
    </row>
    <row r="27" spans="1:7" ht="22.5" customHeight="1" x14ac:dyDescent="0.2">
      <c r="A27" s="557" t="s">
        <v>22</v>
      </c>
      <c r="B27" s="560" t="s">
        <v>0</v>
      </c>
      <c r="C27" s="553" t="s">
        <v>15</v>
      </c>
      <c r="D27" s="561" t="s">
        <v>373</v>
      </c>
      <c r="E27" s="553" t="s">
        <v>1718</v>
      </c>
      <c r="F27" s="768" t="s">
        <v>1717</v>
      </c>
      <c r="G27" s="562" t="s">
        <v>1719</v>
      </c>
    </row>
    <row r="28" spans="1:7" ht="36.75" customHeight="1" x14ac:dyDescent="0.2">
      <c r="A28" s="558"/>
      <c r="B28" s="560"/>
      <c r="C28" s="553"/>
      <c r="D28" s="561"/>
      <c r="E28" s="553"/>
      <c r="F28" s="769"/>
      <c r="G28" s="563"/>
    </row>
    <row r="29" spans="1:7" ht="103.5" customHeight="1" x14ac:dyDescent="0.2">
      <c r="A29" s="559"/>
      <c r="B29" s="560"/>
      <c r="C29" s="553"/>
      <c r="D29" s="561"/>
      <c r="E29" s="553"/>
      <c r="F29" s="770"/>
      <c r="G29" s="564"/>
    </row>
    <row r="30" spans="1:7" ht="22.5" x14ac:dyDescent="0.2">
      <c r="A30" s="55">
        <v>1</v>
      </c>
      <c r="B30" s="11" t="s">
        <v>23</v>
      </c>
      <c r="C30" s="20">
        <v>3</v>
      </c>
      <c r="D30" s="20">
        <v>4</v>
      </c>
      <c r="E30" s="20">
        <v>5</v>
      </c>
      <c r="F30" s="20">
        <v>6</v>
      </c>
      <c r="G30" s="772">
        <v>7</v>
      </c>
    </row>
    <row r="31" spans="1:7" ht="43.5" customHeight="1" x14ac:dyDescent="0.2">
      <c r="A31" s="54" t="s">
        <v>284</v>
      </c>
      <c r="B31" s="683" t="s">
        <v>333</v>
      </c>
      <c r="C31" s="684"/>
      <c r="D31" s="685"/>
      <c r="E31" s="476">
        <f>E32+E82</f>
        <v>6950</v>
      </c>
      <c r="F31" s="476">
        <f t="shared" ref="F31" si="3">F32+F82</f>
        <v>258</v>
      </c>
      <c r="G31" s="217"/>
    </row>
    <row r="32" spans="1:7" ht="42" customHeight="1" x14ac:dyDescent="0.2">
      <c r="A32" s="53" t="s">
        <v>35</v>
      </c>
      <c r="B32" s="686" t="s">
        <v>254</v>
      </c>
      <c r="C32" s="687"/>
      <c r="D32" s="688"/>
      <c r="E32" s="59">
        <f>E33+E37+E43+E47+E60+E66+E73</f>
        <v>6306</v>
      </c>
      <c r="F32" s="59">
        <f t="shared" ref="F32" si="4">F33+F37+F43+F47+F60+F66+F73</f>
        <v>209</v>
      </c>
      <c r="G32" s="217"/>
    </row>
    <row r="33" spans="1:7" ht="42" customHeight="1" x14ac:dyDescent="0.2">
      <c r="A33" s="53" t="s">
        <v>386</v>
      </c>
      <c r="B33" s="689" t="s">
        <v>249</v>
      </c>
      <c r="C33" s="690"/>
      <c r="D33" s="691"/>
      <c r="E33" s="81">
        <f t="shared" ref="E33:F33" si="5">SUM(E34:E36)</f>
        <v>560</v>
      </c>
      <c r="F33" s="81">
        <f t="shared" si="5"/>
        <v>20</v>
      </c>
      <c r="G33" s="692" t="s">
        <v>253</v>
      </c>
    </row>
    <row r="34" spans="1:7" ht="46.5" x14ac:dyDescent="0.2">
      <c r="A34" s="19">
        <v>1</v>
      </c>
      <c r="B34" s="169" t="s">
        <v>761</v>
      </c>
      <c r="C34" s="406" t="s">
        <v>560</v>
      </c>
      <c r="D34" s="152" t="s">
        <v>497</v>
      </c>
      <c r="E34" s="173">
        <v>200</v>
      </c>
      <c r="F34" s="173">
        <v>8</v>
      </c>
      <c r="G34" s="693"/>
    </row>
    <row r="35" spans="1:7" ht="37.5" x14ac:dyDescent="0.2">
      <c r="A35" s="19">
        <f>A34+1</f>
        <v>2</v>
      </c>
      <c r="B35" s="362" t="s">
        <v>938</v>
      </c>
      <c r="C35" s="406" t="s">
        <v>560</v>
      </c>
      <c r="D35" s="363" t="s">
        <v>1355</v>
      </c>
      <c r="E35" s="173">
        <v>300</v>
      </c>
      <c r="F35" s="173">
        <v>8</v>
      </c>
      <c r="G35" s="693"/>
    </row>
    <row r="36" spans="1:7" ht="46.5" x14ac:dyDescent="0.2">
      <c r="A36" s="19">
        <f t="shared" ref="A36" si="6">A35+1</f>
        <v>3</v>
      </c>
      <c r="B36" s="169" t="s">
        <v>397</v>
      </c>
      <c r="C36" s="93" t="s">
        <v>565</v>
      </c>
      <c r="D36" s="160" t="s">
        <v>539</v>
      </c>
      <c r="E36" s="173">
        <v>60</v>
      </c>
      <c r="F36" s="173">
        <v>4</v>
      </c>
      <c r="G36" s="693"/>
    </row>
    <row r="37" spans="1:7" ht="42" customHeight="1" x14ac:dyDescent="0.2">
      <c r="A37" s="53" t="s">
        <v>387</v>
      </c>
      <c r="B37" s="689" t="s">
        <v>273</v>
      </c>
      <c r="C37" s="690"/>
      <c r="D37" s="691"/>
      <c r="E37" s="81">
        <f>SUM(E38:E42)</f>
        <v>220</v>
      </c>
      <c r="F37" s="81">
        <f t="shared" ref="F37" si="7">SUM(F38:F42)</f>
        <v>0</v>
      </c>
      <c r="G37" s="673" t="s">
        <v>231</v>
      </c>
    </row>
    <row r="38" spans="1:7" ht="45" customHeight="1" x14ac:dyDescent="0.2">
      <c r="A38" s="19">
        <v>1</v>
      </c>
      <c r="B38" s="151" t="s">
        <v>834</v>
      </c>
      <c r="C38" s="331" t="s">
        <v>541</v>
      </c>
      <c r="D38" s="152" t="s">
        <v>428</v>
      </c>
      <c r="E38" s="233">
        <v>40</v>
      </c>
      <c r="F38" s="233">
        <v>0</v>
      </c>
      <c r="G38" s="674"/>
    </row>
    <row r="39" spans="1:7" ht="45" customHeight="1" x14ac:dyDescent="0.2">
      <c r="A39" s="19">
        <f>A38+1</f>
        <v>2</v>
      </c>
      <c r="B39" s="151" t="s">
        <v>761</v>
      </c>
      <c r="C39" s="234" t="s">
        <v>550</v>
      </c>
      <c r="D39" s="236" t="s">
        <v>667</v>
      </c>
      <c r="E39" s="235">
        <v>50</v>
      </c>
      <c r="F39" s="233">
        <v>0</v>
      </c>
      <c r="G39" s="674"/>
    </row>
    <row r="40" spans="1:7" ht="45" customHeight="1" x14ac:dyDescent="0.2">
      <c r="A40" s="19">
        <f>A39+1</f>
        <v>3</v>
      </c>
      <c r="B40" s="151" t="s">
        <v>330</v>
      </c>
      <c r="C40" s="234" t="s">
        <v>563</v>
      </c>
      <c r="D40" s="234" t="s">
        <v>666</v>
      </c>
      <c r="E40" s="235">
        <v>30</v>
      </c>
      <c r="F40" s="233">
        <v>0</v>
      </c>
      <c r="G40" s="651"/>
    </row>
    <row r="41" spans="1:7" ht="45" customHeight="1" x14ac:dyDescent="0.2">
      <c r="A41" s="19">
        <f>A40+1</f>
        <v>4</v>
      </c>
      <c r="B41" s="151" t="s">
        <v>531</v>
      </c>
      <c r="C41" s="406" t="s">
        <v>560</v>
      </c>
      <c r="D41" s="236" t="s">
        <v>428</v>
      </c>
      <c r="E41" s="235">
        <v>60</v>
      </c>
      <c r="F41" s="233">
        <v>0</v>
      </c>
      <c r="G41" s="674"/>
    </row>
    <row r="42" spans="1:7" ht="45" customHeight="1" x14ac:dyDescent="0.2">
      <c r="A42" s="19">
        <f t="shared" ref="A42" si="8">A41+1</f>
        <v>5</v>
      </c>
      <c r="B42" s="151" t="s">
        <v>711</v>
      </c>
      <c r="C42" s="93" t="s">
        <v>565</v>
      </c>
      <c r="D42" s="236" t="s">
        <v>438</v>
      </c>
      <c r="E42" s="235">
        <v>40</v>
      </c>
      <c r="F42" s="233">
        <v>0</v>
      </c>
      <c r="G42" s="674"/>
    </row>
    <row r="43" spans="1:7" ht="36" customHeight="1" x14ac:dyDescent="0.2">
      <c r="A43" s="53" t="s">
        <v>388</v>
      </c>
      <c r="B43" s="699" t="s">
        <v>239</v>
      </c>
      <c r="C43" s="700"/>
      <c r="D43" s="701"/>
      <c r="E43" s="81">
        <f t="shared" ref="E43:F43" si="9">SUM(E44:E46)</f>
        <v>500</v>
      </c>
      <c r="F43" s="81">
        <f t="shared" si="9"/>
        <v>14</v>
      </c>
      <c r="G43" s="637" t="s">
        <v>1664</v>
      </c>
    </row>
    <row r="44" spans="1:7" ht="56.25" customHeight="1" x14ac:dyDescent="0.2">
      <c r="A44" s="19">
        <v>1</v>
      </c>
      <c r="B44" s="241" t="s">
        <v>761</v>
      </c>
      <c r="C44" s="406" t="s">
        <v>560</v>
      </c>
      <c r="D44" s="140" t="s">
        <v>627</v>
      </c>
      <c r="E44" s="242">
        <v>200</v>
      </c>
      <c r="F44" s="243">
        <v>4</v>
      </c>
      <c r="G44" s="638"/>
    </row>
    <row r="45" spans="1:7" ht="45.75" customHeight="1" x14ac:dyDescent="0.2">
      <c r="A45" s="19">
        <f>A44+1</f>
        <v>2</v>
      </c>
      <c r="B45" s="244" t="s">
        <v>820</v>
      </c>
      <c r="C45" s="234" t="s">
        <v>563</v>
      </c>
      <c r="D45" s="140" t="s">
        <v>629</v>
      </c>
      <c r="E45" s="128">
        <v>100</v>
      </c>
      <c r="F45" s="127">
        <v>4</v>
      </c>
      <c r="G45" s="638"/>
    </row>
    <row r="46" spans="1:7" ht="47.25" x14ac:dyDescent="0.2">
      <c r="A46" s="19">
        <f t="shared" ref="A46" si="10">A45+1</f>
        <v>3</v>
      </c>
      <c r="B46" s="247" t="s">
        <v>789</v>
      </c>
      <c r="C46" s="245" t="s">
        <v>682</v>
      </c>
      <c r="D46" s="246" t="s">
        <v>1207</v>
      </c>
      <c r="E46" s="128">
        <v>200</v>
      </c>
      <c r="F46" s="127">
        <v>6</v>
      </c>
      <c r="G46" s="544"/>
    </row>
    <row r="47" spans="1:7" ht="36" customHeight="1" x14ac:dyDescent="0.2">
      <c r="A47" s="54" t="s">
        <v>389</v>
      </c>
      <c r="B47" s="702" t="s">
        <v>238</v>
      </c>
      <c r="C47" s="703"/>
      <c r="D47" s="704"/>
      <c r="E47" s="81">
        <f>SUM(E48:E59)</f>
        <v>1500</v>
      </c>
      <c r="F47" s="81">
        <f t="shared" ref="F47" si="11">SUM(F48:F59)</f>
        <v>89</v>
      </c>
      <c r="G47" s="736" t="s">
        <v>289</v>
      </c>
    </row>
    <row r="48" spans="1:7" ht="45" customHeight="1" x14ac:dyDescent="0.2">
      <c r="A48" s="19">
        <v>1</v>
      </c>
      <c r="B48" s="251" t="s">
        <v>711</v>
      </c>
      <c r="C48" s="252" t="s">
        <v>749</v>
      </c>
      <c r="D48" s="253" t="s">
        <v>750</v>
      </c>
      <c r="E48" s="254">
        <v>100</v>
      </c>
      <c r="F48" s="254">
        <v>8</v>
      </c>
      <c r="G48" s="642"/>
    </row>
    <row r="49" spans="1:10" ht="45" customHeight="1" x14ac:dyDescent="0.2">
      <c r="A49" s="19">
        <f>A48+1</f>
        <v>2</v>
      </c>
      <c r="B49" s="251" t="s">
        <v>757</v>
      </c>
      <c r="C49" s="252" t="s">
        <v>1227</v>
      </c>
      <c r="D49" s="253" t="s">
        <v>751</v>
      </c>
      <c r="E49" s="254">
        <v>250</v>
      </c>
      <c r="F49" s="254">
        <v>6</v>
      </c>
      <c r="G49" s="642"/>
    </row>
    <row r="50" spans="1:10" ht="45" customHeight="1" x14ac:dyDescent="0.2">
      <c r="A50" s="19">
        <f t="shared" ref="A50:A59" si="12">A49+1</f>
        <v>3</v>
      </c>
      <c r="B50" s="251" t="s">
        <v>758</v>
      </c>
      <c r="C50" s="252" t="s">
        <v>1228</v>
      </c>
      <c r="D50" s="255" t="s">
        <v>752</v>
      </c>
      <c r="E50" s="254">
        <v>250</v>
      </c>
      <c r="F50" s="254">
        <v>7</v>
      </c>
      <c r="G50" s="642"/>
    </row>
    <row r="51" spans="1:10" ht="45" customHeight="1" x14ac:dyDescent="0.2">
      <c r="A51" s="19">
        <f t="shared" si="12"/>
        <v>4</v>
      </c>
      <c r="B51" s="251" t="s">
        <v>332</v>
      </c>
      <c r="C51" s="252" t="s">
        <v>1229</v>
      </c>
      <c r="D51" s="253" t="s">
        <v>753</v>
      </c>
      <c r="E51" s="254">
        <v>100</v>
      </c>
      <c r="F51" s="254">
        <v>6</v>
      </c>
      <c r="G51" s="642"/>
    </row>
    <row r="52" spans="1:10" ht="45" customHeight="1" x14ac:dyDescent="0.2">
      <c r="A52" s="19">
        <f t="shared" si="12"/>
        <v>5</v>
      </c>
      <c r="B52" s="251" t="s">
        <v>500</v>
      </c>
      <c r="C52" s="252" t="s">
        <v>1230</v>
      </c>
      <c r="D52" s="256" t="s">
        <v>752</v>
      </c>
      <c r="E52" s="254">
        <v>250</v>
      </c>
      <c r="F52" s="254">
        <v>7</v>
      </c>
      <c r="G52" s="642"/>
    </row>
    <row r="53" spans="1:10" ht="45" customHeight="1" x14ac:dyDescent="0.2">
      <c r="A53" s="19">
        <f t="shared" si="12"/>
        <v>6</v>
      </c>
      <c r="B53" s="251" t="s">
        <v>331</v>
      </c>
      <c r="C53" s="252" t="s">
        <v>1231</v>
      </c>
      <c r="D53" s="253" t="s">
        <v>754</v>
      </c>
      <c r="E53" s="254">
        <v>50</v>
      </c>
      <c r="F53" s="254">
        <v>8</v>
      </c>
      <c r="G53" s="642"/>
    </row>
    <row r="54" spans="1:10" ht="46.5" x14ac:dyDescent="0.2">
      <c r="A54" s="19">
        <f t="shared" si="12"/>
        <v>7</v>
      </c>
      <c r="B54" s="251" t="s">
        <v>760</v>
      </c>
      <c r="C54" s="252" t="s">
        <v>1232</v>
      </c>
      <c r="D54" s="257" t="s">
        <v>755</v>
      </c>
      <c r="E54" s="254">
        <v>50</v>
      </c>
      <c r="F54" s="254">
        <v>7</v>
      </c>
      <c r="G54" s="642"/>
    </row>
    <row r="55" spans="1:10" ht="45" customHeight="1" x14ac:dyDescent="0.2">
      <c r="A55" s="19">
        <f t="shared" si="12"/>
        <v>8</v>
      </c>
      <c r="B55" s="251" t="s">
        <v>759</v>
      </c>
      <c r="C55" s="93" t="s">
        <v>552</v>
      </c>
      <c r="D55" s="253" t="s">
        <v>497</v>
      </c>
      <c r="E55" s="254">
        <v>100</v>
      </c>
      <c r="F55" s="254">
        <v>8</v>
      </c>
      <c r="G55" s="642"/>
    </row>
    <row r="56" spans="1:10" ht="45" customHeight="1" x14ac:dyDescent="0.2">
      <c r="A56" s="19">
        <f t="shared" si="12"/>
        <v>9</v>
      </c>
      <c r="B56" s="251" t="s">
        <v>681</v>
      </c>
      <c r="C56" s="406" t="s">
        <v>560</v>
      </c>
      <c r="D56" s="253" t="s">
        <v>1643</v>
      </c>
      <c r="E56" s="254">
        <v>100</v>
      </c>
      <c r="F56" s="254">
        <v>12</v>
      </c>
      <c r="G56" s="642"/>
    </row>
    <row r="57" spans="1:10" ht="45" customHeight="1" x14ac:dyDescent="0.2">
      <c r="A57" s="19">
        <f t="shared" si="12"/>
        <v>10</v>
      </c>
      <c r="B57" s="258" t="s">
        <v>790</v>
      </c>
      <c r="C57" s="252" t="s">
        <v>1233</v>
      </c>
      <c r="D57" s="253" t="s">
        <v>497</v>
      </c>
      <c r="E57" s="254">
        <v>50</v>
      </c>
      <c r="F57" s="254">
        <v>7</v>
      </c>
      <c r="G57" s="642"/>
    </row>
    <row r="58" spans="1:10" ht="63" x14ac:dyDescent="0.2">
      <c r="A58" s="19">
        <f t="shared" si="12"/>
        <v>11</v>
      </c>
      <c r="B58" s="258" t="s">
        <v>791</v>
      </c>
      <c r="C58" s="252" t="s">
        <v>1234</v>
      </c>
      <c r="D58" s="262" t="s">
        <v>756</v>
      </c>
      <c r="E58" s="254">
        <v>100</v>
      </c>
      <c r="F58" s="254">
        <v>7</v>
      </c>
      <c r="G58" s="642"/>
    </row>
    <row r="59" spans="1:10" ht="45" customHeight="1" x14ac:dyDescent="0.2">
      <c r="A59" s="19">
        <f t="shared" si="12"/>
        <v>12</v>
      </c>
      <c r="B59" s="251" t="s">
        <v>762</v>
      </c>
      <c r="C59" s="252" t="s">
        <v>1235</v>
      </c>
      <c r="D59" s="253" t="s">
        <v>751</v>
      </c>
      <c r="E59" s="254">
        <v>100</v>
      </c>
      <c r="F59" s="254">
        <v>6</v>
      </c>
      <c r="G59" s="737"/>
    </row>
    <row r="60" spans="1:10" s="48" customFormat="1" ht="42" customHeight="1" x14ac:dyDescent="0.35">
      <c r="A60" s="55" t="s">
        <v>390</v>
      </c>
      <c r="B60" s="306" t="s">
        <v>244</v>
      </c>
      <c r="C60" s="307"/>
      <c r="D60" s="308"/>
      <c r="E60" s="81">
        <f>SUM(E61:E65)</f>
        <v>616</v>
      </c>
      <c r="F60" s="81">
        <f t="shared" ref="F60" si="13">SUM(F61:F65)</f>
        <v>28</v>
      </c>
      <c r="G60" s="578" t="s">
        <v>233</v>
      </c>
      <c r="J60" s="195"/>
    </row>
    <row r="61" spans="1:10" ht="45" customHeight="1" x14ac:dyDescent="0.2">
      <c r="A61" s="19">
        <v>1</v>
      </c>
      <c r="B61" s="309" t="s">
        <v>83</v>
      </c>
      <c r="C61" s="234" t="s">
        <v>550</v>
      </c>
      <c r="D61" s="310" t="s">
        <v>497</v>
      </c>
      <c r="E61" s="311">
        <v>60</v>
      </c>
      <c r="F61" s="312">
        <v>7</v>
      </c>
      <c r="G61" s="579"/>
    </row>
    <row r="62" spans="1:10" ht="45" customHeight="1" x14ac:dyDescent="0.2">
      <c r="A62" s="19">
        <f>A61+1</f>
        <v>2</v>
      </c>
      <c r="B62" s="309" t="s">
        <v>1294</v>
      </c>
      <c r="C62" s="406" t="s">
        <v>560</v>
      </c>
      <c r="D62" s="310" t="s">
        <v>497</v>
      </c>
      <c r="E62" s="313">
        <v>250</v>
      </c>
      <c r="F62" s="313">
        <v>7</v>
      </c>
      <c r="G62" s="579"/>
    </row>
    <row r="63" spans="1:10" ht="45" customHeight="1" x14ac:dyDescent="0.2">
      <c r="A63" s="19">
        <f t="shared" ref="A63:A65" si="14">A62+1</f>
        <v>3</v>
      </c>
      <c r="B63" s="251" t="s">
        <v>760</v>
      </c>
      <c r="C63" s="331" t="s">
        <v>562</v>
      </c>
      <c r="D63" s="310" t="s">
        <v>497</v>
      </c>
      <c r="E63" s="311">
        <v>200</v>
      </c>
      <c r="F63" s="312">
        <v>7</v>
      </c>
      <c r="G63" s="579"/>
    </row>
    <row r="64" spans="1:10" s="38" customFormat="1" ht="45" customHeight="1" x14ac:dyDescent="0.2">
      <c r="A64" s="19">
        <f t="shared" si="14"/>
        <v>4</v>
      </c>
      <c r="B64" s="309" t="s">
        <v>330</v>
      </c>
      <c r="C64" s="93" t="s">
        <v>565</v>
      </c>
      <c r="D64" s="310" t="s">
        <v>497</v>
      </c>
      <c r="E64" s="311">
        <v>100</v>
      </c>
      <c r="F64" s="312">
        <v>7</v>
      </c>
      <c r="G64" s="579"/>
      <c r="J64" s="482"/>
    </row>
    <row r="65" spans="1:10" ht="45" customHeight="1" x14ac:dyDescent="0.2">
      <c r="A65" s="19">
        <f t="shared" si="14"/>
        <v>5</v>
      </c>
      <c r="B65" s="309" t="s">
        <v>345</v>
      </c>
      <c r="C65" s="93" t="s">
        <v>565</v>
      </c>
      <c r="D65" s="310" t="s">
        <v>497</v>
      </c>
      <c r="E65" s="311">
        <v>6</v>
      </c>
      <c r="F65" s="314">
        <v>0</v>
      </c>
      <c r="G65" s="579"/>
    </row>
    <row r="66" spans="1:10" s="48" customFormat="1" ht="42" customHeight="1" x14ac:dyDescent="0.35">
      <c r="A66" s="55" t="s">
        <v>391</v>
      </c>
      <c r="B66" s="702" t="s">
        <v>245</v>
      </c>
      <c r="C66" s="703"/>
      <c r="D66" s="704"/>
      <c r="E66" s="81">
        <f>SUM(E67:E72)</f>
        <v>2100</v>
      </c>
      <c r="F66" s="81">
        <f t="shared" ref="F66" si="15">SUM(F67:F72)</f>
        <v>26</v>
      </c>
      <c r="G66" s="614" t="s">
        <v>234</v>
      </c>
      <c r="J66" s="195"/>
    </row>
    <row r="67" spans="1:10" ht="45" customHeight="1" x14ac:dyDescent="0.2">
      <c r="A67" s="19">
        <v>1</v>
      </c>
      <c r="B67" s="268" t="s">
        <v>605</v>
      </c>
      <c r="C67" s="279" t="s">
        <v>543</v>
      </c>
      <c r="D67" s="280" t="s">
        <v>438</v>
      </c>
      <c r="E67" s="281">
        <v>500</v>
      </c>
      <c r="F67" s="281">
        <v>6</v>
      </c>
      <c r="G67" s="615"/>
    </row>
    <row r="68" spans="1:10" ht="45" customHeight="1" x14ac:dyDescent="0.2">
      <c r="A68" s="19">
        <f>A67+1</f>
        <v>2</v>
      </c>
      <c r="B68" s="268" t="s">
        <v>757</v>
      </c>
      <c r="C68" s="279" t="s">
        <v>546</v>
      </c>
      <c r="D68" s="280" t="s">
        <v>438</v>
      </c>
      <c r="E68" s="281">
        <v>300</v>
      </c>
      <c r="F68" s="281">
        <v>4</v>
      </c>
      <c r="G68" s="599"/>
    </row>
    <row r="69" spans="1:10" ht="45" customHeight="1" x14ac:dyDescent="0.2">
      <c r="A69" s="19">
        <f t="shared" ref="A69:A70" si="16">A68+1</f>
        <v>3</v>
      </c>
      <c r="B69" s="268" t="s">
        <v>711</v>
      </c>
      <c r="C69" s="279" t="s">
        <v>546</v>
      </c>
      <c r="D69" s="280" t="s">
        <v>438</v>
      </c>
      <c r="E69" s="281">
        <v>300</v>
      </c>
      <c r="F69" s="281">
        <v>6</v>
      </c>
      <c r="G69" s="615"/>
    </row>
    <row r="70" spans="1:10" ht="45" customHeight="1" x14ac:dyDescent="0.2">
      <c r="A70" s="19">
        <f t="shared" si="16"/>
        <v>4</v>
      </c>
      <c r="B70" s="268" t="s">
        <v>331</v>
      </c>
      <c r="C70" s="279" t="s">
        <v>546</v>
      </c>
      <c r="D70" s="279" t="s">
        <v>1262</v>
      </c>
      <c r="E70" s="281">
        <v>400</v>
      </c>
      <c r="F70" s="281">
        <v>4</v>
      </c>
      <c r="G70" s="615"/>
    </row>
    <row r="71" spans="1:10" ht="45" customHeight="1" x14ac:dyDescent="0.2">
      <c r="A71" s="19">
        <f>A70+1</f>
        <v>5</v>
      </c>
      <c r="B71" s="282" t="s">
        <v>330</v>
      </c>
      <c r="C71" s="234" t="s">
        <v>550</v>
      </c>
      <c r="D71" s="280" t="s">
        <v>438</v>
      </c>
      <c r="E71" s="281">
        <v>300</v>
      </c>
      <c r="F71" s="281">
        <v>6</v>
      </c>
      <c r="G71" s="615"/>
    </row>
    <row r="72" spans="1:10" ht="45" customHeight="1" x14ac:dyDescent="0.2">
      <c r="A72" s="19">
        <f>A71+1</f>
        <v>6</v>
      </c>
      <c r="B72" s="282" t="s">
        <v>67</v>
      </c>
      <c r="C72" s="234" t="s">
        <v>550</v>
      </c>
      <c r="D72" s="280" t="s">
        <v>438</v>
      </c>
      <c r="E72" s="281">
        <v>300</v>
      </c>
      <c r="F72" s="281">
        <v>0</v>
      </c>
      <c r="G72" s="615"/>
    </row>
    <row r="73" spans="1:10" s="48" customFormat="1" ht="40.5" customHeight="1" x14ac:dyDescent="0.35">
      <c r="A73" s="53" t="s">
        <v>392</v>
      </c>
      <c r="B73" s="689" t="s">
        <v>246</v>
      </c>
      <c r="C73" s="690"/>
      <c r="D73" s="691"/>
      <c r="E73" s="81">
        <f>SUM(E74:E81)</f>
        <v>810</v>
      </c>
      <c r="F73" s="81">
        <f t="shared" ref="F73" si="17">SUM(F74:F81)</f>
        <v>32</v>
      </c>
      <c r="G73" s="591" t="s">
        <v>235</v>
      </c>
      <c r="J73" s="195"/>
    </row>
    <row r="74" spans="1:10" ht="45" customHeight="1" x14ac:dyDescent="0.2">
      <c r="A74" s="19">
        <v>1</v>
      </c>
      <c r="B74" s="110" t="s">
        <v>711</v>
      </c>
      <c r="C74" s="331" t="s">
        <v>541</v>
      </c>
      <c r="D74" s="146" t="s">
        <v>438</v>
      </c>
      <c r="E74" s="266">
        <v>50</v>
      </c>
      <c r="F74" s="266">
        <v>4</v>
      </c>
      <c r="G74" s="592"/>
    </row>
    <row r="75" spans="1:10" ht="45" customHeight="1" x14ac:dyDescent="0.2">
      <c r="A75" s="19">
        <f>A74+1</f>
        <v>2</v>
      </c>
      <c r="B75" s="144" t="s">
        <v>757</v>
      </c>
      <c r="C75" s="331" t="s">
        <v>541</v>
      </c>
      <c r="D75" s="146" t="s">
        <v>438</v>
      </c>
      <c r="E75" s="266">
        <v>50</v>
      </c>
      <c r="F75" s="266">
        <v>4</v>
      </c>
      <c r="G75" s="592"/>
    </row>
    <row r="76" spans="1:10" ht="45" customHeight="1" x14ac:dyDescent="0.2">
      <c r="A76" s="19">
        <f t="shared" ref="A76" si="18">A75+1</f>
        <v>3</v>
      </c>
      <c r="B76" s="267" t="s">
        <v>531</v>
      </c>
      <c r="C76" s="266" t="s">
        <v>1424</v>
      </c>
      <c r="D76" s="146" t="s">
        <v>438</v>
      </c>
      <c r="E76" s="266">
        <v>100</v>
      </c>
      <c r="F76" s="266">
        <v>4</v>
      </c>
      <c r="G76" s="593"/>
    </row>
    <row r="77" spans="1:10" ht="45" customHeight="1" x14ac:dyDescent="0.2">
      <c r="A77" s="19">
        <f>A76+1</f>
        <v>4</v>
      </c>
      <c r="B77" s="268" t="s">
        <v>760</v>
      </c>
      <c r="C77" s="266" t="s">
        <v>1424</v>
      </c>
      <c r="D77" s="146" t="s">
        <v>438</v>
      </c>
      <c r="E77" s="266">
        <v>120</v>
      </c>
      <c r="F77" s="266">
        <v>4</v>
      </c>
      <c r="G77" s="593"/>
    </row>
    <row r="78" spans="1:10" ht="45" customHeight="1" x14ac:dyDescent="0.2">
      <c r="A78" s="19">
        <f>A77+1</f>
        <v>5</v>
      </c>
      <c r="B78" s="267" t="s">
        <v>331</v>
      </c>
      <c r="C78" s="266" t="s">
        <v>1666</v>
      </c>
      <c r="D78" s="146" t="s">
        <v>438</v>
      </c>
      <c r="E78" s="266">
        <v>90</v>
      </c>
      <c r="F78" s="266">
        <v>4</v>
      </c>
      <c r="G78" s="593"/>
    </row>
    <row r="79" spans="1:10" ht="45" customHeight="1" x14ac:dyDescent="0.2">
      <c r="A79" s="19">
        <f>A78+1</f>
        <v>6</v>
      </c>
      <c r="B79" s="267" t="s">
        <v>818</v>
      </c>
      <c r="C79" s="279" t="s">
        <v>546</v>
      </c>
      <c r="D79" s="146" t="s">
        <v>438</v>
      </c>
      <c r="E79" s="266">
        <v>150</v>
      </c>
      <c r="F79" s="266">
        <v>4</v>
      </c>
      <c r="G79" s="593"/>
    </row>
    <row r="80" spans="1:10" ht="45" customHeight="1" x14ac:dyDescent="0.2">
      <c r="A80" s="19">
        <f>A79+1</f>
        <v>7</v>
      </c>
      <c r="B80" s="267" t="s">
        <v>819</v>
      </c>
      <c r="C80" s="266" t="s">
        <v>1673</v>
      </c>
      <c r="D80" s="146" t="s">
        <v>438</v>
      </c>
      <c r="E80" s="266">
        <v>150</v>
      </c>
      <c r="F80" s="266">
        <v>4</v>
      </c>
      <c r="G80" s="592"/>
    </row>
    <row r="81" spans="1:10" ht="45" customHeight="1" x14ac:dyDescent="0.2">
      <c r="A81" s="19">
        <f>A80+1</f>
        <v>8</v>
      </c>
      <c r="B81" s="144" t="s">
        <v>820</v>
      </c>
      <c r="C81" s="93" t="s">
        <v>565</v>
      </c>
      <c r="D81" s="146" t="s">
        <v>438</v>
      </c>
      <c r="E81" s="266">
        <v>100</v>
      </c>
      <c r="F81" s="266">
        <v>4</v>
      </c>
      <c r="G81" s="592"/>
    </row>
    <row r="82" spans="1:10" ht="36" customHeight="1" x14ac:dyDescent="0.2">
      <c r="A82" s="55" t="s">
        <v>36</v>
      </c>
      <c r="B82" s="714" t="s">
        <v>229</v>
      </c>
      <c r="C82" s="715"/>
      <c r="D82" s="716"/>
      <c r="E82" s="59">
        <f>SUM(E83:E87)</f>
        <v>644</v>
      </c>
      <c r="F82" s="59">
        <f t="shared" ref="F82" si="19">SUM(F83:F87)</f>
        <v>49</v>
      </c>
      <c r="G82" s="566" t="s">
        <v>533</v>
      </c>
    </row>
    <row r="83" spans="1:10" ht="39.950000000000003" customHeight="1" x14ac:dyDescent="0.2">
      <c r="A83" s="19">
        <v>1</v>
      </c>
      <c r="B83" s="66" t="s">
        <v>757</v>
      </c>
      <c r="C83" s="279" t="s">
        <v>543</v>
      </c>
      <c r="D83" s="382" t="s">
        <v>712</v>
      </c>
      <c r="E83" s="67">
        <v>42</v>
      </c>
      <c r="F83" s="67">
        <v>14</v>
      </c>
      <c r="G83" s="567"/>
    </row>
    <row r="84" spans="1:10" ht="39.950000000000003" customHeight="1" x14ac:dyDescent="0.2">
      <c r="A84" s="19">
        <f>A83+1</f>
        <v>2</v>
      </c>
      <c r="B84" s="110" t="s">
        <v>711</v>
      </c>
      <c r="C84" s="279" t="s">
        <v>543</v>
      </c>
      <c r="D84" s="219" t="s">
        <v>446</v>
      </c>
      <c r="E84" s="123">
        <v>96</v>
      </c>
      <c r="F84" s="67">
        <v>3</v>
      </c>
      <c r="G84" s="542"/>
    </row>
    <row r="85" spans="1:10" ht="46.5" x14ac:dyDescent="0.2">
      <c r="A85" s="19">
        <f>A84+1</f>
        <v>3</v>
      </c>
      <c r="B85" s="383" t="s">
        <v>1374</v>
      </c>
      <c r="C85" s="236" t="s">
        <v>550</v>
      </c>
      <c r="D85" s="382" t="s">
        <v>712</v>
      </c>
      <c r="E85" s="67">
        <v>64</v>
      </c>
      <c r="F85" s="67">
        <v>16</v>
      </c>
      <c r="G85" s="542"/>
    </row>
    <row r="86" spans="1:10" ht="39.950000000000003" customHeight="1" x14ac:dyDescent="0.2">
      <c r="A86" s="19">
        <f>A85+1</f>
        <v>4</v>
      </c>
      <c r="B86" s="383" t="s">
        <v>531</v>
      </c>
      <c r="C86" s="406" t="s">
        <v>560</v>
      </c>
      <c r="D86" s="382" t="s">
        <v>532</v>
      </c>
      <c r="E86" s="65">
        <v>400</v>
      </c>
      <c r="F86" s="65">
        <v>16</v>
      </c>
      <c r="G86" s="567"/>
    </row>
    <row r="87" spans="1:10" ht="36.75" customHeight="1" x14ac:dyDescent="0.2">
      <c r="A87" s="19">
        <f>A86+1</f>
        <v>5</v>
      </c>
      <c r="B87" s="66" t="s">
        <v>338</v>
      </c>
      <c r="C87" s="93" t="s">
        <v>565</v>
      </c>
      <c r="D87" s="64" t="s">
        <v>530</v>
      </c>
      <c r="E87" s="65">
        <v>42</v>
      </c>
      <c r="F87" s="65">
        <v>0</v>
      </c>
      <c r="G87" s="567"/>
    </row>
    <row r="88" spans="1:10" ht="69.75" customHeight="1" x14ac:dyDescent="0.2">
      <c r="A88" s="55">
        <v>2</v>
      </c>
      <c r="B88" s="705" t="s">
        <v>1395</v>
      </c>
      <c r="C88" s="705"/>
      <c r="D88" s="705"/>
      <c r="E88" s="475">
        <f>E89+E206</f>
        <v>8914</v>
      </c>
      <c r="F88" s="475">
        <f t="shared" ref="F88" si="20">F89+F206</f>
        <v>865</v>
      </c>
      <c r="G88" s="203"/>
    </row>
    <row r="89" spans="1:10" ht="37.5" customHeight="1" x14ac:dyDescent="0.2">
      <c r="A89" s="53" t="s">
        <v>93</v>
      </c>
      <c r="B89" s="686" t="s">
        <v>595</v>
      </c>
      <c r="C89" s="687"/>
      <c r="D89" s="688"/>
      <c r="E89" s="59">
        <f>E90+E115+E144+E163+E185</f>
        <v>6338</v>
      </c>
      <c r="F89" s="59">
        <f t="shared" ref="F89" si="21">F90+F115+F144+F163+F185</f>
        <v>605</v>
      </c>
      <c r="G89" s="218"/>
    </row>
    <row r="90" spans="1:10" s="38" customFormat="1" ht="37.5" customHeight="1" x14ac:dyDescent="0.2">
      <c r="A90" s="53" t="s">
        <v>701</v>
      </c>
      <c r="B90" s="706" t="s">
        <v>336</v>
      </c>
      <c r="C90" s="707"/>
      <c r="D90" s="708"/>
      <c r="E90" s="402">
        <f>SUM(E91:E114)</f>
        <v>1458</v>
      </c>
      <c r="F90" s="402">
        <f t="shared" ref="F90" si="22">SUM(F91:F114)</f>
        <v>145</v>
      </c>
      <c r="G90" s="566" t="s">
        <v>361</v>
      </c>
      <c r="J90" s="482"/>
    </row>
    <row r="91" spans="1:10" s="38" customFormat="1" ht="45" customHeight="1" x14ac:dyDescent="0.2">
      <c r="A91" s="19">
        <v>1</v>
      </c>
      <c r="B91" s="403" t="s">
        <v>1380</v>
      </c>
      <c r="C91" s="331" t="s">
        <v>541</v>
      </c>
      <c r="D91" s="331" t="s">
        <v>547</v>
      </c>
      <c r="E91" s="331">
        <v>80</v>
      </c>
      <c r="F91" s="331">
        <v>7</v>
      </c>
      <c r="G91" s="567"/>
      <c r="J91" s="482"/>
    </row>
    <row r="92" spans="1:10" ht="45" customHeight="1" x14ac:dyDescent="0.2">
      <c r="A92" s="19">
        <f>A91+1</f>
        <v>2</v>
      </c>
      <c r="B92" s="403" t="s">
        <v>1381</v>
      </c>
      <c r="C92" s="331" t="s">
        <v>541</v>
      </c>
      <c r="D92" s="219" t="s">
        <v>446</v>
      </c>
      <c r="E92" s="331">
        <v>24</v>
      </c>
      <c r="F92" s="331">
        <v>6</v>
      </c>
      <c r="G92" s="567"/>
    </row>
    <row r="93" spans="1:10" ht="45" customHeight="1" x14ac:dyDescent="0.2">
      <c r="A93" s="19">
        <f t="shared" ref="A93:A114" si="23">A92+1</f>
        <v>3</v>
      </c>
      <c r="B93" s="403" t="s">
        <v>542</v>
      </c>
      <c r="C93" s="279" t="s">
        <v>543</v>
      </c>
      <c r="D93" s="331" t="s">
        <v>505</v>
      </c>
      <c r="E93" s="331">
        <v>80</v>
      </c>
      <c r="F93" s="331">
        <v>7</v>
      </c>
      <c r="G93" s="567"/>
    </row>
    <row r="94" spans="1:10" ht="45" customHeight="1" x14ac:dyDescent="0.2">
      <c r="A94" s="19">
        <f t="shared" si="23"/>
        <v>4</v>
      </c>
      <c r="B94" s="403" t="s">
        <v>544</v>
      </c>
      <c r="C94" s="331" t="s">
        <v>543</v>
      </c>
      <c r="D94" s="331" t="s">
        <v>545</v>
      </c>
      <c r="E94" s="331">
        <v>60</v>
      </c>
      <c r="F94" s="331">
        <v>7</v>
      </c>
      <c r="G94" s="567"/>
    </row>
    <row r="95" spans="1:10" ht="45" customHeight="1" x14ac:dyDescent="0.2">
      <c r="A95" s="19">
        <f t="shared" si="23"/>
        <v>5</v>
      </c>
      <c r="B95" s="403" t="s">
        <v>1382</v>
      </c>
      <c r="C95" s="331" t="s">
        <v>543</v>
      </c>
      <c r="D95" s="331" t="s">
        <v>548</v>
      </c>
      <c r="E95" s="331">
        <v>42</v>
      </c>
      <c r="F95" s="331">
        <v>5</v>
      </c>
      <c r="G95" s="567"/>
    </row>
    <row r="96" spans="1:10" ht="45" customHeight="1" x14ac:dyDescent="0.2">
      <c r="A96" s="19">
        <f t="shared" si="23"/>
        <v>6</v>
      </c>
      <c r="B96" s="438" t="s">
        <v>549</v>
      </c>
      <c r="C96" s="206" t="s">
        <v>550</v>
      </c>
      <c r="D96" s="439" t="s">
        <v>505</v>
      </c>
      <c r="E96" s="206">
        <v>80</v>
      </c>
      <c r="F96" s="206">
        <v>7</v>
      </c>
      <c r="G96" s="567"/>
    </row>
    <row r="97" spans="1:7" ht="45" customHeight="1" x14ac:dyDescent="0.2">
      <c r="A97" s="19">
        <f t="shared" si="23"/>
        <v>7</v>
      </c>
      <c r="B97" s="440" t="s">
        <v>727</v>
      </c>
      <c r="C97" s="206" t="s">
        <v>550</v>
      </c>
      <c r="D97" s="439" t="s">
        <v>551</v>
      </c>
      <c r="E97" s="206">
        <v>56</v>
      </c>
      <c r="F97" s="206">
        <v>5</v>
      </c>
      <c r="G97" s="567"/>
    </row>
    <row r="98" spans="1:7" ht="45" customHeight="1" x14ac:dyDescent="0.2">
      <c r="A98" s="19">
        <f t="shared" si="23"/>
        <v>8</v>
      </c>
      <c r="B98" s="440" t="s">
        <v>1383</v>
      </c>
      <c r="C98" s="206" t="s">
        <v>550</v>
      </c>
      <c r="D98" s="331" t="s">
        <v>545</v>
      </c>
      <c r="E98" s="206">
        <v>56</v>
      </c>
      <c r="F98" s="206">
        <v>5</v>
      </c>
      <c r="G98" s="542"/>
    </row>
    <row r="99" spans="1:7" ht="45" customHeight="1" x14ac:dyDescent="0.2">
      <c r="A99" s="19">
        <f t="shared" si="23"/>
        <v>9</v>
      </c>
      <c r="B99" s="438" t="s">
        <v>1384</v>
      </c>
      <c r="C99" s="206" t="s">
        <v>550</v>
      </c>
      <c r="D99" s="331" t="s">
        <v>545</v>
      </c>
      <c r="E99" s="206">
        <v>56</v>
      </c>
      <c r="F99" s="206">
        <v>5</v>
      </c>
      <c r="G99" s="542"/>
    </row>
    <row r="100" spans="1:7" ht="45" customHeight="1" x14ac:dyDescent="0.2">
      <c r="A100" s="19">
        <f t="shared" si="23"/>
        <v>10</v>
      </c>
      <c r="B100" s="438" t="s">
        <v>1385</v>
      </c>
      <c r="C100" s="206" t="s">
        <v>550</v>
      </c>
      <c r="D100" s="331" t="s">
        <v>548</v>
      </c>
      <c r="E100" s="206">
        <v>60</v>
      </c>
      <c r="F100" s="206">
        <v>9</v>
      </c>
      <c r="G100" s="542"/>
    </row>
    <row r="101" spans="1:7" ht="45" customHeight="1" x14ac:dyDescent="0.2">
      <c r="A101" s="19">
        <f t="shared" si="23"/>
        <v>11</v>
      </c>
      <c r="B101" s="440" t="s">
        <v>1386</v>
      </c>
      <c r="C101" s="206" t="s">
        <v>552</v>
      </c>
      <c r="D101" s="439" t="s">
        <v>551</v>
      </c>
      <c r="E101" s="206">
        <v>20</v>
      </c>
      <c r="F101" s="206">
        <v>5</v>
      </c>
      <c r="G101" s="542"/>
    </row>
    <row r="102" spans="1:7" ht="45" customHeight="1" x14ac:dyDescent="0.2">
      <c r="A102" s="19">
        <f t="shared" si="23"/>
        <v>12</v>
      </c>
      <c r="B102" s="440" t="s">
        <v>1387</v>
      </c>
      <c r="C102" s="206" t="s">
        <v>552</v>
      </c>
      <c r="D102" s="331" t="s">
        <v>545</v>
      </c>
      <c r="E102" s="206">
        <v>60</v>
      </c>
      <c r="F102" s="206">
        <v>5</v>
      </c>
      <c r="G102" s="542"/>
    </row>
    <row r="103" spans="1:7" ht="45" customHeight="1" x14ac:dyDescent="0.2">
      <c r="A103" s="19">
        <f t="shared" si="23"/>
        <v>13</v>
      </c>
      <c r="B103" s="438" t="s">
        <v>729</v>
      </c>
      <c r="C103" s="525" t="s">
        <v>553</v>
      </c>
      <c r="D103" s="206" t="s">
        <v>547</v>
      </c>
      <c r="E103" s="206">
        <v>56</v>
      </c>
      <c r="F103" s="206">
        <v>5</v>
      </c>
      <c r="G103" s="542"/>
    </row>
    <row r="104" spans="1:7" ht="45" customHeight="1" x14ac:dyDescent="0.2">
      <c r="A104" s="19">
        <f t="shared" si="23"/>
        <v>14</v>
      </c>
      <c r="B104" s="440" t="s">
        <v>554</v>
      </c>
      <c r="C104" s="206" t="s">
        <v>555</v>
      </c>
      <c r="D104" s="206" t="s">
        <v>556</v>
      </c>
      <c r="E104" s="206">
        <v>100</v>
      </c>
      <c r="F104" s="206">
        <v>5</v>
      </c>
      <c r="G104" s="542"/>
    </row>
    <row r="105" spans="1:7" ht="45" customHeight="1" x14ac:dyDescent="0.2">
      <c r="A105" s="19">
        <f t="shared" si="23"/>
        <v>15</v>
      </c>
      <c r="B105" s="438" t="s">
        <v>1388</v>
      </c>
      <c r="C105" s="206" t="s">
        <v>557</v>
      </c>
      <c r="D105" s="206" t="s">
        <v>547</v>
      </c>
      <c r="E105" s="206">
        <v>56</v>
      </c>
      <c r="F105" s="206">
        <v>5</v>
      </c>
      <c r="G105" s="542"/>
    </row>
    <row r="106" spans="1:7" ht="45" customHeight="1" x14ac:dyDescent="0.2">
      <c r="A106" s="19">
        <f t="shared" si="23"/>
        <v>16</v>
      </c>
      <c r="B106" s="405" t="s">
        <v>1389</v>
      </c>
      <c r="C106" s="331" t="s">
        <v>557</v>
      </c>
      <c r="D106" s="331" t="s">
        <v>548</v>
      </c>
      <c r="E106" s="331">
        <v>56</v>
      </c>
      <c r="F106" s="331">
        <v>5</v>
      </c>
      <c r="G106" s="542"/>
    </row>
    <row r="107" spans="1:7" ht="45" customHeight="1" x14ac:dyDescent="0.2">
      <c r="A107" s="19">
        <f t="shared" si="23"/>
        <v>17</v>
      </c>
      <c r="B107" s="405" t="s">
        <v>1390</v>
      </c>
      <c r="C107" s="331" t="s">
        <v>558</v>
      </c>
      <c r="D107" s="404" t="s">
        <v>559</v>
      </c>
      <c r="E107" s="331">
        <v>18</v>
      </c>
      <c r="F107" s="331">
        <v>5</v>
      </c>
      <c r="G107" s="542"/>
    </row>
    <row r="108" spans="1:7" ht="45" customHeight="1" x14ac:dyDescent="0.2">
      <c r="A108" s="19">
        <f t="shared" si="23"/>
        <v>18</v>
      </c>
      <c r="B108" s="403" t="s">
        <v>591</v>
      </c>
      <c r="C108" s="406" t="s">
        <v>560</v>
      </c>
      <c r="D108" s="331" t="s">
        <v>548</v>
      </c>
      <c r="E108" s="331">
        <v>150</v>
      </c>
      <c r="F108" s="331">
        <v>9</v>
      </c>
      <c r="G108" s="542"/>
    </row>
    <row r="109" spans="1:7" ht="45" customHeight="1" x14ac:dyDescent="0.2">
      <c r="A109" s="19">
        <f t="shared" si="23"/>
        <v>19</v>
      </c>
      <c r="B109" s="438" t="s">
        <v>561</v>
      </c>
      <c r="C109" s="206" t="s">
        <v>560</v>
      </c>
      <c r="D109" s="206" t="s">
        <v>728</v>
      </c>
      <c r="E109" s="206">
        <v>50</v>
      </c>
      <c r="F109" s="206">
        <v>9</v>
      </c>
      <c r="G109" s="542"/>
    </row>
    <row r="110" spans="1:7" ht="45" customHeight="1" x14ac:dyDescent="0.2">
      <c r="A110" s="19">
        <f t="shared" si="23"/>
        <v>20</v>
      </c>
      <c r="B110" s="405" t="s">
        <v>1391</v>
      </c>
      <c r="C110" s="331" t="s">
        <v>562</v>
      </c>
      <c r="D110" s="331" t="s">
        <v>545</v>
      </c>
      <c r="E110" s="331">
        <v>50</v>
      </c>
      <c r="F110" s="331">
        <v>7</v>
      </c>
      <c r="G110" s="542"/>
    </row>
    <row r="111" spans="1:7" ht="45" customHeight="1" x14ac:dyDescent="0.2">
      <c r="A111" s="19">
        <f t="shared" si="23"/>
        <v>21</v>
      </c>
      <c r="B111" s="403" t="s">
        <v>1392</v>
      </c>
      <c r="C111" s="331" t="s">
        <v>562</v>
      </c>
      <c r="D111" s="331" t="s">
        <v>547</v>
      </c>
      <c r="E111" s="331">
        <v>56</v>
      </c>
      <c r="F111" s="331">
        <v>5</v>
      </c>
      <c r="G111" s="542"/>
    </row>
    <row r="112" spans="1:7" ht="45" customHeight="1" x14ac:dyDescent="0.2">
      <c r="A112" s="19">
        <f t="shared" si="23"/>
        <v>22</v>
      </c>
      <c r="B112" s="403" t="s">
        <v>1393</v>
      </c>
      <c r="C112" s="331" t="s">
        <v>563</v>
      </c>
      <c r="D112" s="331" t="s">
        <v>547</v>
      </c>
      <c r="E112" s="331">
        <v>56</v>
      </c>
      <c r="F112" s="331">
        <v>5</v>
      </c>
      <c r="G112" s="542"/>
    </row>
    <row r="113" spans="1:7" ht="45" customHeight="1" x14ac:dyDescent="0.2">
      <c r="A113" s="19">
        <f t="shared" si="23"/>
        <v>23</v>
      </c>
      <c r="B113" s="407" t="s">
        <v>564</v>
      </c>
      <c r="C113" s="331" t="s">
        <v>565</v>
      </c>
      <c r="D113" s="331" t="s">
        <v>545</v>
      </c>
      <c r="E113" s="331">
        <v>80</v>
      </c>
      <c r="F113" s="331">
        <v>7</v>
      </c>
      <c r="G113" s="542"/>
    </row>
    <row r="114" spans="1:7" ht="45" customHeight="1" x14ac:dyDescent="0.2">
      <c r="A114" s="19">
        <f t="shared" si="23"/>
        <v>24</v>
      </c>
      <c r="B114" s="405" t="s">
        <v>1394</v>
      </c>
      <c r="C114" s="331" t="s">
        <v>565</v>
      </c>
      <c r="D114" s="331" t="s">
        <v>545</v>
      </c>
      <c r="E114" s="331">
        <v>56</v>
      </c>
      <c r="F114" s="331">
        <v>5</v>
      </c>
      <c r="G114" s="542"/>
    </row>
    <row r="115" spans="1:7" ht="38.25" customHeight="1" x14ac:dyDescent="0.2">
      <c r="A115" s="55" t="s">
        <v>702</v>
      </c>
      <c r="B115" s="568" t="s">
        <v>239</v>
      </c>
      <c r="C115" s="568"/>
      <c r="D115" s="568"/>
      <c r="E115" s="410">
        <f>SUM(E116:E143)</f>
        <v>1632</v>
      </c>
      <c r="F115" s="410">
        <f t="shared" ref="F115" si="24">SUM(F116:F143)</f>
        <v>147</v>
      </c>
      <c r="G115" s="566" t="s">
        <v>361</v>
      </c>
    </row>
    <row r="116" spans="1:7" ht="45" customHeight="1" x14ac:dyDescent="0.2">
      <c r="A116" s="19">
        <v>1</v>
      </c>
      <c r="B116" s="403" t="s">
        <v>1380</v>
      </c>
      <c r="C116" s="331" t="s">
        <v>541</v>
      </c>
      <c r="D116" s="404" t="s">
        <v>566</v>
      </c>
      <c r="E116" s="331">
        <v>80</v>
      </c>
      <c r="F116" s="331">
        <v>7</v>
      </c>
      <c r="G116" s="567"/>
    </row>
    <row r="117" spans="1:7" ht="45" customHeight="1" x14ac:dyDescent="0.2">
      <c r="A117" s="19">
        <f>A116+1</f>
        <v>2</v>
      </c>
      <c r="B117" s="403" t="s">
        <v>1381</v>
      </c>
      <c r="C117" s="331" t="s">
        <v>541</v>
      </c>
      <c r="D117" s="219" t="s">
        <v>446</v>
      </c>
      <c r="E117" s="331">
        <v>24</v>
      </c>
      <c r="F117" s="331">
        <v>6</v>
      </c>
      <c r="G117" s="567"/>
    </row>
    <row r="118" spans="1:7" ht="45" customHeight="1" x14ac:dyDescent="0.2">
      <c r="A118" s="19">
        <f t="shared" ref="A118:A143" si="25">A117+1</f>
        <v>3</v>
      </c>
      <c r="B118" s="405" t="s">
        <v>1396</v>
      </c>
      <c r="C118" s="331" t="s">
        <v>580</v>
      </c>
      <c r="D118" s="404" t="s">
        <v>567</v>
      </c>
      <c r="E118" s="331">
        <v>115</v>
      </c>
      <c r="F118" s="331">
        <v>5</v>
      </c>
      <c r="G118" s="567"/>
    </row>
    <row r="119" spans="1:7" ht="45" customHeight="1" x14ac:dyDescent="0.2">
      <c r="A119" s="19">
        <f t="shared" si="25"/>
        <v>4</v>
      </c>
      <c r="B119" s="403" t="s">
        <v>1382</v>
      </c>
      <c r="C119" s="331" t="s">
        <v>543</v>
      </c>
      <c r="D119" s="404" t="s">
        <v>568</v>
      </c>
      <c r="E119" s="331">
        <v>42</v>
      </c>
      <c r="F119" s="331">
        <v>5</v>
      </c>
      <c r="G119" s="567"/>
    </row>
    <row r="120" spans="1:7" ht="45" customHeight="1" x14ac:dyDescent="0.2">
      <c r="A120" s="19">
        <f t="shared" si="25"/>
        <v>5</v>
      </c>
      <c r="B120" s="440" t="s">
        <v>1397</v>
      </c>
      <c r="C120" s="206" t="s">
        <v>546</v>
      </c>
      <c r="D120" s="439" t="s">
        <v>490</v>
      </c>
      <c r="E120" s="206">
        <v>30</v>
      </c>
      <c r="F120" s="206">
        <v>7</v>
      </c>
      <c r="G120" s="567"/>
    </row>
    <row r="121" spans="1:7" ht="67.5" customHeight="1" x14ac:dyDescent="0.2">
      <c r="A121" s="19">
        <f t="shared" si="25"/>
        <v>6</v>
      </c>
      <c r="B121" s="405" t="s">
        <v>1398</v>
      </c>
      <c r="C121" s="331" t="s">
        <v>569</v>
      </c>
      <c r="D121" s="404" t="s">
        <v>567</v>
      </c>
      <c r="E121" s="331">
        <v>115</v>
      </c>
      <c r="F121" s="331">
        <v>5</v>
      </c>
      <c r="G121" s="567"/>
    </row>
    <row r="122" spans="1:7" ht="45" customHeight="1" x14ac:dyDescent="0.2">
      <c r="A122" s="19">
        <f t="shared" si="25"/>
        <v>7</v>
      </c>
      <c r="B122" s="405" t="s">
        <v>731</v>
      </c>
      <c r="C122" s="331" t="s">
        <v>550</v>
      </c>
      <c r="D122" s="404" t="s">
        <v>568</v>
      </c>
      <c r="E122" s="331">
        <v>56</v>
      </c>
      <c r="F122" s="331">
        <v>5</v>
      </c>
      <c r="G122" s="567"/>
    </row>
    <row r="123" spans="1:7" ht="45" customHeight="1" x14ac:dyDescent="0.2">
      <c r="A123" s="19">
        <f t="shared" si="25"/>
        <v>8</v>
      </c>
      <c r="B123" s="405" t="s">
        <v>1383</v>
      </c>
      <c r="C123" s="331" t="s">
        <v>550</v>
      </c>
      <c r="D123" s="404" t="s">
        <v>568</v>
      </c>
      <c r="E123" s="331">
        <v>56</v>
      </c>
      <c r="F123" s="331">
        <v>5</v>
      </c>
      <c r="G123" s="542"/>
    </row>
    <row r="124" spans="1:7" ht="45" customHeight="1" x14ac:dyDescent="0.2">
      <c r="A124" s="19">
        <f t="shared" si="25"/>
        <v>9</v>
      </c>
      <c r="B124" s="403" t="s">
        <v>1399</v>
      </c>
      <c r="C124" s="331" t="s">
        <v>550</v>
      </c>
      <c r="D124" s="404" t="s">
        <v>570</v>
      </c>
      <c r="E124" s="331">
        <v>56</v>
      </c>
      <c r="F124" s="331">
        <v>5</v>
      </c>
      <c r="G124" s="542"/>
    </row>
    <row r="125" spans="1:7" ht="45" customHeight="1" x14ac:dyDescent="0.2">
      <c r="A125" s="19">
        <f t="shared" si="25"/>
        <v>10</v>
      </c>
      <c r="B125" s="223" t="s">
        <v>1400</v>
      </c>
      <c r="C125" s="378" t="s">
        <v>550</v>
      </c>
      <c r="D125" s="378" t="s">
        <v>567</v>
      </c>
      <c r="E125" s="206">
        <v>56</v>
      </c>
      <c r="F125" s="206">
        <v>5</v>
      </c>
      <c r="G125" s="542"/>
    </row>
    <row r="126" spans="1:7" ht="45" customHeight="1" x14ac:dyDescent="0.2">
      <c r="A126" s="19">
        <f t="shared" si="25"/>
        <v>11</v>
      </c>
      <c r="B126" s="223" t="s">
        <v>1401</v>
      </c>
      <c r="C126" s="378" t="s">
        <v>552</v>
      </c>
      <c r="D126" s="378" t="s">
        <v>588</v>
      </c>
      <c r="E126" s="206">
        <v>56</v>
      </c>
      <c r="F126" s="206">
        <v>5</v>
      </c>
      <c r="G126" s="542"/>
    </row>
    <row r="127" spans="1:7" ht="45" customHeight="1" x14ac:dyDescent="0.2">
      <c r="A127" s="19">
        <f t="shared" si="25"/>
        <v>12</v>
      </c>
      <c r="B127" s="405" t="s">
        <v>1402</v>
      </c>
      <c r="C127" s="331" t="s">
        <v>552</v>
      </c>
      <c r="D127" s="404" t="s">
        <v>568</v>
      </c>
      <c r="E127" s="331">
        <v>20</v>
      </c>
      <c r="F127" s="331">
        <v>5</v>
      </c>
      <c r="G127" s="542"/>
    </row>
    <row r="128" spans="1:7" ht="45" customHeight="1" x14ac:dyDescent="0.2">
      <c r="A128" s="19">
        <f t="shared" si="25"/>
        <v>13</v>
      </c>
      <c r="B128" s="405" t="s">
        <v>1387</v>
      </c>
      <c r="C128" s="331" t="s">
        <v>552</v>
      </c>
      <c r="D128" s="404" t="s">
        <v>570</v>
      </c>
      <c r="E128" s="331">
        <v>60</v>
      </c>
      <c r="F128" s="331">
        <v>5</v>
      </c>
      <c r="G128" s="542"/>
    </row>
    <row r="129" spans="1:10" ht="45" customHeight="1" x14ac:dyDescent="0.2">
      <c r="A129" s="19">
        <f t="shared" si="25"/>
        <v>14</v>
      </c>
      <c r="B129" s="405" t="s">
        <v>571</v>
      </c>
      <c r="C129" s="331" t="s">
        <v>552</v>
      </c>
      <c r="D129" s="439" t="s">
        <v>490</v>
      </c>
      <c r="E129" s="331">
        <v>50</v>
      </c>
      <c r="F129" s="331">
        <v>5</v>
      </c>
      <c r="G129" s="542"/>
    </row>
    <row r="130" spans="1:10" ht="45" customHeight="1" x14ac:dyDescent="0.2">
      <c r="A130" s="19">
        <f t="shared" si="25"/>
        <v>15</v>
      </c>
      <c r="B130" s="403" t="s">
        <v>729</v>
      </c>
      <c r="C130" s="525" t="s">
        <v>553</v>
      </c>
      <c r="D130" s="404" t="s">
        <v>567</v>
      </c>
      <c r="E130" s="331">
        <v>56</v>
      </c>
      <c r="F130" s="331">
        <v>5</v>
      </c>
      <c r="G130" s="542"/>
    </row>
    <row r="131" spans="1:10" ht="45" customHeight="1" x14ac:dyDescent="0.2">
      <c r="A131" s="19">
        <f t="shared" si="25"/>
        <v>16</v>
      </c>
      <c r="B131" s="438" t="s">
        <v>1449</v>
      </c>
      <c r="C131" s="525" t="s">
        <v>553</v>
      </c>
      <c r="D131" s="439" t="s">
        <v>490</v>
      </c>
      <c r="E131" s="206">
        <v>30</v>
      </c>
      <c r="F131" s="206">
        <v>5</v>
      </c>
      <c r="G131" s="542"/>
    </row>
    <row r="132" spans="1:10" ht="45" customHeight="1" x14ac:dyDescent="0.2">
      <c r="A132" s="19">
        <f t="shared" si="25"/>
        <v>17</v>
      </c>
      <c r="B132" s="405" t="s">
        <v>1403</v>
      </c>
      <c r="C132" s="331" t="s">
        <v>583</v>
      </c>
      <c r="D132" s="404" t="s">
        <v>567</v>
      </c>
      <c r="E132" s="331">
        <v>115</v>
      </c>
      <c r="F132" s="331">
        <v>5</v>
      </c>
      <c r="G132" s="542"/>
    </row>
    <row r="133" spans="1:10" ht="45" customHeight="1" x14ac:dyDescent="0.2">
      <c r="A133" s="19">
        <f t="shared" si="25"/>
        <v>18</v>
      </c>
      <c r="B133" s="403" t="s">
        <v>1388</v>
      </c>
      <c r="C133" s="331" t="s">
        <v>558</v>
      </c>
      <c r="D133" s="404" t="s">
        <v>567</v>
      </c>
      <c r="E133" s="331">
        <v>56</v>
      </c>
      <c r="F133" s="331">
        <v>5</v>
      </c>
      <c r="G133" s="542"/>
    </row>
    <row r="134" spans="1:10" ht="45" customHeight="1" x14ac:dyDescent="0.2">
      <c r="A134" s="19">
        <f t="shared" si="25"/>
        <v>19</v>
      </c>
      <c r="B134" s="405" t="s">
        <v>1389</v>
      </c>
      <c r="C134" s="331" t="s">
        <v>557</v>
      </c>
      <c r="D134" s="439" t="s">
        <v>490</v>
      </c>
      <c r="E134" s="331">
        <v>56</v>
      </c>
      <c r="F134" s="331">
        <v>5</v>
      </c>
      <c r="G134" s="542"/>
    </row>
    <row r="135" spans="1:10" ht="45" customHeight="1" x14ac:dyDescent="0.2">
      <c r="A135" s="19">
        <f t="shared" si="25"/>
        <v>20</v>
      </c>
      <c r="B135" s="405" t="s">
        <v>1390</v>
      </c>
      <c r="C135" s="331" t="s">
        <v>558</v>
      </c>
      <c r="D135" s="439" t="s">
        <v>490</v>
      </c>
      <c r="E135" s="331">
        <v>18</v>
      </c>
      <c r="F135" s="331">
        <v>5</v>
      </c>
      <c r="G135" s="542"/>
    </row>
    <row r="136" spans="1:10" ht="45" customHeight="1" x14ac:dyDescent="0.2">
      <c r="A136" s="19">
        <f t="shared" si="25"/>
        <v>21</v>
      </c>
      <c r="B136" s="440" t="s">
        <v>1404</v>
      </c>
      <c r="C136" s="206" t="s">
        <v>557</v>
      </c>
      <c r="D136" s="439" t="s">
        <v>490</v>
      </c>
      <c r="E136" s="206">
        <v>40</v>
      </c>
      <c r="F136" s="206">
        <v>5</v>
      </c>
      <c r="G136" s="542"/>
    </row>
    <row r="137" spans="1:10" ht="45" customHeight="1" x14ac:dyDescent="0.2">
      <c r="A137" s="19">
        <f t="shared" si="25"/>
        <v>22</v>
      </c>
      <c r="B137" s="405" t="s">
        <v>1405</v>
      </c>
      <c r="C137" s="331" t="s">
        <v>574</v>
      </c>
      <c r="D137" s="404" t="s">
        <v>567</v>
      </c>
      <c r="E137" s="331">
        <v>115</v>
      </c>
      <c r="F137" s="331">
        <v>5</v>
      </c>
      <c r="G137" s="542"/>
    </row>
    <row r="138" spans="1:10" ht="45" customHeight="1" x14ac:dyDescent="0.2">
      <c r="A138" s="19">
        <f t="shared" si="25"/>
        <v>23</v>
      </c>
      <c r="B138" s="405" t="s">
        <v>1406</v>
      </c>
      <c r="C138" s="331" t="s">
        <v>560</v>
      </c>
      <c r="D138" s="404" t="s">
        <v>567</v>
      </c>
      <c r="E138" s="331">
        <v>56</v>
      </c>
      <c r="F138" s="331">
        <v>5</v>
      </c>
      <c r="G138" s="542"/>
    </row>
    <row r="139" spans="1:10" ht="45" customHeight="1" x14ac:dyDescent="0.2">
      <c r="A139" s="19">
        <f t="shared" si="25"/>
        <v>24</v>
      </c>
      <c r="B139" s="408" t="s">
        <v>1407</v>
      </c>
      <c r="C139" s="409" t="s">
        <v>560</v>
      </c>
      <c r="D139" s="439" t="s">
        <v>490</v>
      </c>
      <c r="E139" s="409">
        <v>56</v>
      </c>
      <c r="F139" s="409">
        <v>5</v>
      </c>
      <c r="G139" s="542"/>
    </row>
    <row r="140" spans="1:10" ht="45" customHeight="1" x14ac:dyDescent="0.2">
      <c r="A140" s="19">
        <f t="shared" si="25"/>
        <v>25</v>
      </c>
      <c r="B140" s="405" t="s">
        <v>1391</v>
      </c>
      <c r="C140" s="331" t="s">
        <v>562</v>
      </c>
      <c r="D140" s="404" t="s">
        <v>568</v>
      </c>
      <c r="E140" s="331">
        <v>50</v>
      </c>
      <c r="F140" s="331">
        <v>7</v>
      </c>
      <c r="G140" s="542"/>
    </row>
    <row r="141" spans="1:10" ht="45" customHeight="1" x14ac:dyDescent="0.2">
      <c r="A141" s="19">
        <f t="shared" si="25"/>
        <v>26</v>
      </c>
      <c r="B141" s="403" t="s">
        <v>1392</v>
      </c>
      <c r="C141" s="409" t="s">
        <v>562</v>
      </c>
      <c r="D141" s="404" t="s">
        <v>573</v>
      </c>
      <c r="E141" s="331">
        <v>56</v>
      </c>
      <c r="F141" s="331">
        <v>5</v>
      </c>
      <c r="G141" s="542"/>
    </row>
    <row r="142" spans="1:10" ht="45" customHeight="1" x14ac:dyDescent="0.2">
      <c r="A142" s="19">
        <f t="shared" si="25"/>
        <v>27</v>
      </c>
      <c r="B142" s="403" t="s">
        <v>1393</v>
      </c>
      <c r="C142" s="331" t="s">
        <v>563</v>
      </c>
      <c r="D142" s="404" t="s">
        <v>567</v>
      </c>
      <c r="E142" s="331">
        <v>56</v>
      </c>
      <c r="F142" s="331">
        <v>5</v>
      </c>
      <c r="G142" s="542"/>
    </row>
    <row r="143" spans="1:10" s="41" customFormat="1" ht="45" customHeight="1" x14ac:dyDescent="0.35">
      <c r="A143" s="19">
        <f t="shared" si="25"/>
        <v>28</v>
      </c>
      <c r="B143" s="405" t="s">
        <v>730</v>
      </c>
      <c r="C143" s="331" t="s">
        <v>565</v>
      </c>
      <c r="D143" s="439" t="s">
        <v>490</v>
      </c>
      <c r="E143" s="331">
        <v>56</v>
      </c>
      <c r="F143" s="331">
        <v>5</v>
      </c>
      <c r="G143" s="542"/>
      <c r="J143" s="483"/>
    </row>
    <row r="144" spans="1:10" ht="36" customHeight="1" x14ac:dyDescent="0.2">
      <c r="A144" s="55" t="s">
        <v>703</v>
      </c>
      <c r="B144" s="569" t="s">
        <v>297</v>
      </c>
      <c r="C144" s="570"/>
      <c r="D144" s="571"/>
      <c r="E144" s="81">
        <f>SUM(E145:E162)</f>
        <v>954</v>
      </c>
      <c r="F144" s="81">
        <f t="shared" ref="F144" si="26">SUM(F145:F162)</f>
        <v>95</v>
      </c>
      <c r="G144" s="566" t="s">
        <v>361</v>
      </c>
    </row>
    <row r="145" spans="1:10" ht="45" customHeight="1" x14ac:dyDescent="0.2">
      <c r="A145" s="19">
        <v>1</v>
      </c>
      <c r="B145" s="222" t="s">
        <v>732</v>
      </c>
      <c r="C145" s="406" t="s">
        <v>584</v>
      </c>
      <c r="D145" s="455" t="s">
        <v>1611</v>
      </c>
      <c r="E145" s="331">
        <v>100</v>
      </c>
      <c r="F145" s="331">
        <v>5</v>
      </c>
      <c r="G145" s="567"/>
    </row>
    <row r="146" spans="1:10" ht="45" customHeight="1" x14ac:dyDescent="0.2">
      <c r="A146" s="19">
        <f>A145+1</f>
        <v>2</v>
      </c>
      <c r="B146" s="222" t="s">
        <v>1381</v>
      </c>
      <c r="C146" s="406" t="s">
        <v>541</v>
      </c>
      <c r="D146" s="219" t="s">
        <v>446</v>
      </c>
      <c r="E146" s="331">
        <v>24</v>
      </c>
      <c r="F146" s="331">
        <v>6</v>
      </c>
      <c r="G146" s="567"/>
    </row>
    <row r="147" spans="1:10" ht="45" customHeight="1" x14ac:dyDescent="0.2">
      <c r="A147" s="19">
        <f t="shared" ref="A147:A162" si="27">A146+1</f>
        <v>3</v>
      </c>
      <c r="B147" s="403" t="s">
        <v>1380</v>
      </c>
      <c r="C147" s="331" t="s">
        <v>541</v>
      </c>
      <c r="D147" s="404" t="s">
        <v>575</v>
      </c>
      <c r="E147" s="331">
        <v>80</v>
      </c>
      <c r="F147" s="331">
        <v>7</v>
      </c>
      <c r="G147" s="567"/>
    </row>
    <row r="148" spans="1:10" ht="45" customHeight="1" x14ac:dyDescent="0.2">
      <c r="A148" s="19">
        <f t="shared" si="27"/>
        <v>4</v>
      </c>
      <c r="B148" s="403" t="s">
        <v>1382</v>
      </c>
      <c r="C148" s="331" t="s">
        <v>543</v>
      </c>
      <c r="D148" s="404" t="s">
        <v>576</v>
      </c>
      <c r="E148" s="331">
        <v>42</v>
      </c>
      <c r="F148" s="331">
        <v>5</v>
      </c>
      <c r="G148" s="567"/>
    </row>
    <row r="149" spans="1:10" ht="45" customHeight="1" x14ac:dyDescent="0.2">
      <c r="A149" s="19">
        <f t="shared" si="27"/>
        <v>5</v>
      </c>
      <c r="B149" s="405" t="s">
        <v>731</v>
      </c>
      <c r="C149" s="331" t="s">
        <v>550</v>
      </c>
      <c r="D149" s="404" t="s">
        <v>577</v>
      </c>
      <c r="E149" s="331">
        <v>56</v>
      </c>
      <c r="F149" s="331">
        <v>5</v>
      </c>
      <c r="G149" s="567"/>
    </row>
    <row r="150" spans="1:10" ht="45" customHeight="1" x14ac:dyDescent="0.2">
      <c r="A150" s="19">
        <f t="shared" si="27"/>
        <v>6</v>
      </c>
      <c r="B150" s="405" t="s">
        <v>1383</v>
      </c>
      <c r="C150" s="331" t="s">
        <v>550</v>
      </c>
      <c r="D150" s="404" t="s">
        <v>576</v>
      </c>
      <c r="E150" s="331">
        <v>56</v>
      </c>
      <c r="F150" s="331">
        <v>5</v>
      </c>
      <c r="G150" s="567"/>
    </row>
    <row r="151" spans="1:10" ht="45" customHeight="1" x14ac:dyDescent="0.2">
      <c r="A151" s="19">
        <f t="shared" si="27"/>
        <v>7</v>
      </c>
      <c r="B151" s="403" t="s">
        <v>1399</v>
      </c>
      <c r="C151" s="331" t="s">
        <v>550</v>
      </c>
      <c r="D151" s="404" t="s">
        <v>577</v>
      </c>
      <c r="E151" s="331">
        <v>56</v>
      </c>
      <c r="F151" s="331">
        <v>5</v>
      </c>
      <c r="G151" s="567"/>
    </row>
    <row r="152" spans="1:10" ht="45" customHeight="1" x14ac:dyDescent="0.2">
      <c r="A152" s="19">
        <f t="shared" si="27"/>
        <v>8</v>
      </c>
      <c r="B152" s="405" t="s">
        <v>1402</v>
      </c>
      <c r="C152" s="331" t="s">
        <v>552</v>
      </c>
      <c r="D152" s="404" t="s">
        <v>577</v>
      </c>
      <c r="E152" s="331">
        <v>20</v>
      </c>
      <c r="F152" s="331">
        <v>5</v>
      </c>
      <c r="G152" s="542"/>
    </row>
    <row r="153" spans="1:10" ht="45" customHeight="1" x14ac:dyDescent="0.2">
      <c r="A153" s="19">
        <f t="shared" si="27"/>
        <v>9</v>
      </c>
      <c r="B153" s="405" t="s">
        <v>1408</v>
      </c>
      <c r="C153" s="331" t="s">
        <v>552</v>
      </c>
      <c r="D153" s="404" t="s">
        <v>575</v>
      </c>
      <c r="E153" s="331">
        <v>60</v>
      </c>
      <c r="F153" s="331">
        <v>5</v>
      </c>
      <c r="G153" s="542"/>
    </row>
    <row r="154" spans="1:10" ht="45" customHeight="1" x14ac:dyDescent="0.2">
      <c r="A154" s="19">
        <f t="shared" si="27"/>
        <v>10</v>
      </c>
      <c r="B154" s="403" t="s">
        <v>729</v>
      </c>
      <c r="C154" s="331" t="s">
        <v>553</v>
      </c>
      <c r="D154" s="404" t="s">
        <v>575</v>
      </c>
      <c r="E154" s="331">
        <v>56</v>
      </c>
      <c r="F154" s="331">
        <v>5</v>
      </c>
      <c r="G154" s="542"/>
    </row>
    <row r="155" spans="1:10" ht="45" customHeight="1" x14ac:dyDescent="0.2">
      <c r="A155" s="19">
        <f t="shared" si="27"/>
        <v>11</v>
      </c>
      <c r="B155" s="403" t="s">
        <v>1388</v>
      </c>
      <c r="C155" s="331" t="s">
        <v>557</v>
      </c>
      <c r="D155" s="404" t="s">
        <v>576</v>
      </c>
      <c r="E155" s="331">
        <v>56</v>
      </c>
      <c r="F155" s="331">
        <v>5</v>
      </c>
      <c r="G155" s="542"/>
    </row>
    <row r="156" spans="1:10" s="38" customFormat="1" ht="45" customHeight="1" x14ac:dyDescent="0.2">
      <c r="A156" s="19">
        <f t="shared" si="27"/>
        <v>12</v>
      </c>
      <c r="B156" s="405" t="s">
        <v>1389</v>
      </c>
      <c r="C156" s="331" t="s">
        <v>557</v>
      </c>
      <c r="D156" s="404" t="s">
        <v>576</v>
      </c>
      <c r="E156" s="331">
        <v>56</v>
      </c>
      <c r="F156" s="331">
        <v>5</v>
      </c>
      <c r="G156" s="542"/>
      <c r="J156" s="482"/>
    </row>
    <row r="157" spans="1:10" ht="45" customHeight="1" x14ac:dyDescent="0.2">
      <c r="A157" s="19">
        <f t="shared" si="27"/>
        <v>13</v>
      </c>
      <c r="B157" s="405" t="s">
        <v>1390</v>
      </c>
      <c r="C157" s="331" t="s">
        <v>558</v>
      </c>
      <c r="D157" s="404" t="s">
        <v>576</v>
      </c>
      <c r="E157" s="331">
        <v>18</v>
      </c>
      <c r="F157" s="331">
        <v>5</v>
      </c>
      <c r="G157" s="542"/>
    </row>
    <row r="158" spans="1:10" ht="45" customHeight="1" x14ac:dyDescent="0.2">
      <c r="A158" s="19">
        <f t="shared" si="27"/>
        <v>14</v>
      </c>
      <c r="B158" s="405" t="s">
        <v>1409</v>
      </c>
      <c r="C158" s="331" t="s">
        <v>560</v>
      </c>
      <c r="D158" s="404" t="s">
        <v>575</v>
      </c>
      <c r="E158" s="331">
        <v>56</v>
      </c>
      <c r="F158" s="331">
        <v>5</v>
      </c>
      <c r="G158" s="542"/>
    </row>
    <row r="159" spans="1:10" ht="45" customHeight="1" x14ac:dyDescent="0.2">
      <c r="A159" s="19">
        <f t="shared" si="27"/>
        <v>15</v>
      </c>
      <c r="B159" s="403" t="s">
        <v>1392</v>
      </c>
      <c r="C159" s="331" t="s">
        <v>562</v>
      </c>
      <c r="D159" s="404" t="s">
        <v>575</v>
      </c>
      <c r="E159" s="331">
        <v>56</v>
      </c>
      <c r="F159" s="331">
        <v>5</v>
      </c>
      <c r="G159" s="542"/>
    </row>
    <row r="160" spans="1:10" ht="45" customHeight="1" x14ac:dyDescent="0.2">
      <c r="A160" s="19">
        <f t="shared" si="27"/>
        <v>16</v>
      </c>
      <c r="B160" s="405" t="s">
        <v>1391</v>
      </c>
      <c r="C160" s="331" t="s">
        <v>562</v>
      </c>
      <c r="D160" s="404" t="s">
        <v>575</v>
      </c>
      <c r="E160" s="331">
        <v>50</v>
      </c>
      <c r="F160" s="331">
        <v>7</v>
      </c>
      <c r="G160" s="542"/>
    </row>
    <row r="161" spans="1:10" ht="45" customHeight="1" x14ac:dyDescent="0.2">
      <c r="A161" s="19">
        <f t="shared" si="27"/>
        <v>17</v>
      </c>
      <c r="B161" s="403" t="s">
        <v>1393</v>
      </c>
      <c r="C161" s="331" t="s">
        <v>563</v>
      </c>
      <c r="D161" s="404" t="s">
        <v>579</v>
      </c>
      <c r="E161" s="331">
        <v>56</v>
      </c>
      <c r="F161" s="331">
        <v>5</v>
      </c>
      <c r="G161" s="542"/>
    </row>
    <row r="162" spans="1:10" ht="45" customHeight="1" x14ac:dyDescent="0.2">
      <c r="A162" s="19">
        <f t="shared" si="27"/>
        <v>18</v>
      </c>
      <c r="B162" s="405" t="s">
        <v>730</v>
      </c>
      <c r="C162" s="331" t="s">
        <v>565</v>
      </c>
      <c r="D162" s="404" t="s">
        <v>575</v>
      </c>
      <c r="E162" s="331">
        <v>56</v>
      </c>
      <c r="F162" s="331">
        <v>5</v>
      </c>
      <c r="G162" s="542"/>
    </row>
    <row r="163" spans="1:10" ht="40.5" customHeight="1" x14ac:dyDescent="0.2">
      <c r="A163" s="55" t="s">
        <v>704</v>
      </c>
      <c r="B163" s="572" t="s">
        <v>237</v>
      </c>
      <c r="C163" s="573"/>
      <c r="D163" s="574"/>
      <c r="E163" s="402">
        <f>SUM(E164:E184)</f>
        <v>1300</v>
      </c>
      <c r="F163" s="402">
        <f t="shared" ref="F163" si="28">SUM(F164:F184)</f>
        <v>110</v>
      </c>
      <c r="G163" s="566" t="s">
        <v>361</v>
      </c>
    </row>
    <row r="164" spans="1:10" ht="45" customHeight="1" x14ac:dyDescent="0.2">
      <c r="A164" s="19">
        <v>1</v>
      </c>
      <c r="B164" s="403" t="s">
        <v>1380</v>
      </c>
      <c r="C164" s="331" t="s">
        <v>541</v>
      </c>
      <c r="D164" s="331" t="s">
        <v>1426</v>
      </c>
      <c r="E164" s="411">
        <v>80</v>
      </c>
      <c r="F164" s="411">
        <v>7</v>
      </c>
      <c r="G164" s="567"/>
    </row>
    <row r="165" spans="1:10" ht="45" customHeight="1" x14ac:dyDescent="0.2">
      <c r="A165" s="19">
        <f>A164+1</f>
        <v>2</v>
      </c>
      <c r="B165" s="403" t="s">
        <v>1381</v>
      </c>
      <c r="C165" s="331" t="s">
        <v>541</v>
      </c>
      <c r="D165" s="219" t="s">
        <v>446</v>
      </c>
      <c r="E165" s="331">
        <v>24</v>
      </c>
      <c r="F165" s="331">
        <v>6</v>
      </c>
      <c r="G165" s="567"/>
    </row>
    <row r="166" spans="1:10" ht="45" customHeight="1" x14ac:dyDescent="0.2">
      <c r="A166" s="19">
        <f t="shared" ref="A166:A184" si="29">A165+1</f>
        <v>3</v>
      </c>
      <c r="B166" s="403" t="s">
        <v>1410</v>
      </c>
      <c r="C166" s="331" t="s">
        <v>580</v>
      </c>
      <c r="D166" s="502" t="s">
        <v>1611</v>
      </c>
      <c r="E166" s="331">
        <v>42</v>
      </c>
      <c r="F166" s="331">
        <v>5</v>
      </c>
      <c r="G166" s="567"/>
    </row>
    <row r="167" spans="1:10" ht="45" customHeight="1" x14ac:dyDescent="0.2">
      <c r="A167" s="19">
        <f t="shared" si="29"/>
        <v>4</v>
      </c>
      <c r="B167" s="403" t="s">
        <v>1411</v>
      </c>
      <c r="C167" s="331" t="s">
        <v>580</v>
      </c>
      <c r="D167" s="331" t="s">
        <v>1426</v>
      </c>
      <c r="E167" s="331">
        <v>115</v>
      </c>
      <c r="F167" s="331">
        <v>5</v>
      </c>
      <c r="G167" s="567"/>
    </row>
    <row r="168" spans="1:10" ht="45" customHeight="1" x14ac:dyDescent="0.2">
      <c r="A168" s="19">
        <f t="shared" si="29"/>
        <v>5</v>
      </c>
      <c r="B168" s="403" t="s">
        <v>1382</v>
      </c>
      <c r="C168" s="331" t="s">
        <v>543</v>
      </c>
      <c r="D168" s="404" t="s">
        <v>581</v>
      </c>
      <c r="E168" s="331">
        <v>42</v>
      </c>
      <c r="F168" s="331">
        <v>5</v>
      </c>
      <c r="G168" s="567"/>
    </row>
    <row r="169" spans="1:10" ht="45" customHeight="1" x14ac:dyDescent="0.2">
      <c r="A169" s="19">
        <f t="shared" si="29"/>
        <v>6</v>
      </c>
      <c r="B169" s="403" t="s">
        <v>1411</v>
      </c>
      <c r="C169" s="331" t="s">
        <v>569</v>
      </c>
      <c r="D169" s="331" t="s">
        <v>1426</v>
      </c>
      <c r="E169" s="331">
        <v>115</v>
      </c>
      <c r="F169" s="331">
        <v>5</v>
      </c>
      <c r="G169" s="567"/>
    </row>
    <row r="170" spans="1:10" ht="45" customHeight="1" x14ac:dyDescent="0.2">
      <c r="A170" s="19">
        <f t="shared" si="29"/>
        <v>7</v>
      </c>
      <c r="B170" s="405" t="s">
        <v>733</v>
      </c>
      <c r="C170" s="331" t="s">
        <v>550</v>
      </c>
      <c r="D170" s="404" t="s">
        <v>581</v>
      </c>
      <c r="E170" s="331">
        <v>56</v>
      </c>
      <c r="F170" s="411">
        <v>5</v>
      </c>
      <c r="G170" s="567"/>
    </row>
    <row r="171" spans="1:10" ht="45" customHeight="1" x14ac:dyDescent="0.2">
      <c r="A171" s="19">
        <f t="shared" si="29"/>
        <v>8</v>
      </c>
      <c r="B171" s="405" t="s">
        <v>1383</v>
      </c>
      <c r="C171" s="331" t="s">
        <v>550</v>
      </c>
      <c r="D171" s="412" t="s">
        <v>582</v>
      </c>
      <c r="E171" s="331">
        <v>56</v>
      </c>
      <c r="F171" s="411">
        <v>5</v>
      </c>
      <c r="G171" s="542"/>
    </row>
    <row r="172" spans="1:10" s="38" customFormat="1" ht="45" customHeight="1" x14ac:dyDescent="0.2">
      <c r="A172" s="19">
        <f t="shared" si="29"/>
        <v>9</v>
      </c>
      <c r="B172" s="403" t="s">
        <v>1384</v>
      </c>
      <c r="C172" s="331" t="s">
        <v>550</v>
      </c>
      <c r="D172" s="331" t="s">
        <v>1426</v>
      </c>
      <c r="E172" s="331">
        <v>56</v>
      </c>
      <c r="F172" s="331">
        <v>5</v>
      </c>
      <c r="G172" s="542"/>
      <c r="J172" s="482"/>
    </row>
    <row r="173" spans="1:10" ht="45" customHeight="1" x14ac:dyDescent="0.2">
      <c r="A173" s="19">
        <f t="shared" si="29"/>
        <v>10</v>
      </c>
      <c r="B173" s="405" t="s">
        <v>1402</v>
      </c>
      <c r="C173" s="331" t="s">
        <v>552</v>
      </c>
      <c r="D173" s="404" t="s">
        <v>581</v>
      </c>
      <c r="E173" s="331">
        <v>20</v>
      </c>
      <c r="F173" s="411">
        <v>5</v>
      </c>
      <c r="G173" s="542"/>
    </row>
    <row r="174" spans="1:10" ht="45" customHeight="1" x14ac:dyDescent="0.2">
      <c r="A174" s="19">
        <f t="shared" si="29"/>
        <v>11</v>
      </c>
      <c r="B174" s="405" t="s">
        <v>1387</v>
      </c>
      <c r="C174" s="331" t="s">
        <v>552</v>
      </c>
      <c r="D174" s="331" t="s">
        <v>1426</v>
      </c>
      <c r="E174" s="331">
        <v>60</v>
      </c>
      <c r="F174" s="411">
        <v>5</v>
      </c>
      <c r="G174" s="542"/>
    </row>
    <row r="175" spans="1:10" ht="45" customHeight="1" x14ac:dyDescent="0.2">
      <c r="A175" s="19">
        <f t="shared" si="29"/>
        <v>12</v>
      </c>
      <c r="B175" s="403" t="s">
        <v>1411</v>
      </c>
      <c r="C175" s="331" t="s">
        <v>583</v>
      </c>
      <c r="D175" s="331" t="s">
        <v>1426</v>
      </c>
      <c r="E175" s="331">
        <v>115</v>
      </c>
      <c r="F175" s="331">
        <v>5</v>
      </c>
      <c r="G175" s="542"/>
    </row>
    <row r="176" spans="1:10" ht="45" customHeight="1" x14ac:dyDescent="0.2">
      <c r="A176" s="19">
        <f t="shared" si="29"/>
        <v>13</v>
      </c>
      <c r="B176" s="403" t="s">
        <v>729</v>
      </c>
      <c r="C176" s="331" t="s">
        <v>553</v>
      </c>
      <c r="D176" s="331" t="s">
        <v>1426</v>
      </c>
      <c r="E176" s="331">
        <v>56</v>
      </c>
      <c r="F176" s="411">
        <v>5</v>
      </c>
      <c r="G176" s="542"/>
    </row>
    <row r="177" spans="1:10" ht="45" customHeight="1" x14ac:dyDescent="0.2">
      <c r="A177" s="19">
        <f t="shared" si="29"/>
        <v>14</v>
      </c>
      <c r="B177" s="403" t="s">
        <v>1388</v>
      </c>
      <c r="C177" s="331" t="s">
        <v>558</v>
      </c>
      <c r="D177" s="331" t="s">
        <v>1426</v>
      </c>
      <c r="E177" s="331">
        <v>56</v>
      </c>
      <c r="F177" s="411">
        <v>5</v>
      </c>
      <c r="G177" s="542"/>
    </row>
    <row r="178" spans="1:10" ht="45" customHeight="1" x14ac:dyDescent="0.2">
      <c r="A178" s="19">
        <f t="shared" si="29"/>
        <v>15</v>
      </c>
      <c r="B178" s="405" t="s">
        <v>1389</v>
      </c>
      <c r="C178" s="331" t="s">
        <v>558</v>
      </c>
      <c r="D178" s="331" t="s">
        <v>1426</v>
      </c>
      <c r="E178" s="331">
        <v>56</v>
      </c>
      <c r="F178" s="411">
        <v>5</v>
      </c>
      <c r="G178" s="542"/>
    </row>
    <row r="179" spans="1:10" ht="45" customHeight="1" x14ac:dyDescent="0.2">
      <c r="A179" s="19">
        <f t="shared" si="29"/>
        <v>16</v>
      </c>
      <c r="B179" s="405" t="s">
        <v>1390</v>
      </c>
      <c r="C179" s="331" t="s">
        <v>557</v>
      </c>
      <c r="D179" s="331" t="s">
        <v>1426</v>
      </c>
      <c r="E179" s="331">
        <v>18</v>
      </c>
      <c r="F179" s="331">
        <v>5</v>
      </c>
      <c r="G179" s="542"/>
    </row>
    <row r="180" spans="1:10" s="39" customFormat="1" ht="45" customHeight="1" x14ac:dyDescent="0.2">
      <c r="A180" s="19">
        <f t="shared" si="29"/>
        <v>17</v>
      </c>
      <c r="B180" s="403" t="s">
        <v>1411</v>
      </c>
      <c r="C180" s="331" t="s">
        <v>574</v>
      </c>
      <c r="D180" s="331" t="s">
        <v>1426</v>
      </c>
      <c r="E180" s="331">
        <v>115</v>
      </c>
      <c r="F180" s="331">
        <v>5</v>
      </c>
      <c r="G180" s="542"/>
      <c r="J180" s="482"/>
    </row>
    <row r="181" spans="1:10" s="38" customFormat="1" ht="45" customHeight="1" x14ac:dyDescent="0.2">
      <c r="A181" s="19">
        <f t="shared" si="29"/>
        <v>18</v>
      </c>
      <c r="B181" s="405" t="s">
        <v>1391</v>
      </c>
      <c r="C181" s="331" t="s">
        <v>562</v>
      </c>
      <c r="D181" s="331" t="s">
        <v>1426</v>
      </c>
      <c r="E181" s="331">
        <v>50</v>
      </c>
      <c r="F181" s="411">
        <v>7</v>
      </c>
      <c r="G181" s="542"/>
      <c r="J181" s="482"/>
    </row>
    <row r="182" spans="1:10" ht="45" customHeight="1" x14ac:dyDescent="0.2">
      <c r="A182" s="19">
        <f t="shared" si="29"/>
        <v>19</v>
      </c>
      <c r="B182" s="403" t="s">
        <v>1392</v>
      </c>
      <c r="C182" s="331" t="s">
        <v>562</v>
      </c>
      <c r="D182" s="331" t="s">
        <v>1426</v>
      </c>
      <c r="E182" s="331">
        <v>56</v>
      </c>
      <c r="F182" s="331">
        <v>5</v>
      </c>
      <c r="G182" s="542"/>
    </row>
    <row r="183" spans="1:10" ht="45" customHeight="1" x14ac:dyDescent="0.2">
      <c r="A183" s="19">
        <f t="shared" si="29"/>
        <v>20</v>
      </c>
      <c r="B183" s="403" t="s">
        <v>1393</v>
      </c>
      <c r="C183" s="331" t="s">
        <v>563</v>
      </c>
      <c r="D183" s="331" t="s">
        <v>1426</v>
      </c>
      <c r="E183" s="331">
        <v>56</v>
      </c>
      <c r="F183" s="411">
        <v>5</v>
      </c>
      <c r="G183" s="542"/>
    </row>
    <row r="184" spans="1:10" ht="45" customHeight="1" x14ac:dyDescent="0.2">
      <c r="A184" s="19">
        <f t="shared" si="29"/>
        <v>21</v>
      </c>
      <c r="B184" s="405" t="s">
        <v>730</v>
      </c>
      <c r="C184" s="331" t="s">
        <v>565</v>
      </c>
      <c r="D184" s="404" t="s">
        <v>581</v>
      </c>
      <c r="E184" s="331">
        <v>56</v>
      </c>
      <c r="F184" s="411">
        <v>5</v>
      </c>
      <c r="G184" s="542"/>
    </row>
    <row r="185" spans="1:10" ht="45.75" customHeight="1" x14ac:dyDescent="0.2">
      <c r="A185" s="53" t="s">
        <v>26</v>
      </c>
      <c r="B185" s="569" t="s">
        <v>1412</v>
      </c>
      <c r="C185" s="570"/>
      <c r="D185" s="571"/>
      <c r="E185" s="81">
        <f>SUM(E186:E205)</f>
        <v>994</v>
      </c>
      <c r="F185" s="81">
        <f t="shared" ref="F185" si="30">SUM(F186:F205)</f>
        <v>108</v>
      </c>
      <c r="G185" s="548" t="s">
        <v>361</v>
      </c>
    </row>
    <row r="186" spans="1:10" ht="45" customHeight="1" x14ac:dyDescent="0.2">
      <c r="A186" s="19">
        <v>1</v>
      </c>
      <c r="B186" s="437" t="s">
        <v>1413</v>
      </c>
      <c r="C186" s="206" t="s">
        <v>541</v>
      </c>
      <c r="D186" s="219" t="s">
        <v>446</v>
      </c>
      <c r="E186" s="206">
        <v>24</v>
      </c>
      <c r="F186" s="206">
        <v>6</v>
      </c>
      <c r="G186" s="549"/>
    </row>
    <row r="187" spans="1:10" ht="45" customHeight="1" x14ac:dyDescent="0.2">
      <c r="A187" s="19">
        <f>A186+1</f>
        <v>2</v>
      </c>
      <c r="B187" s="437" t="s">
        <v>1414</v>
      </c>
      <c r="C187" s="206" t="s">
        <v>541</v>
      </c>
      <c r="D187" s="219" t="s">
        <v>446</v>
      </c>
      <c r="E187" s="206">
        <v>24</v>
      </c>
      <c r="F187" s="206">
        <v>6</v>
      </c>
      <c r="G187" s="549"/>
    </row>
    <row r="188" spans="1:10" ht="45" customHeight="1" x14ac:dyDescent="0.2">
      <c r="A188" s="19">
        <f t="shared" ref="A188:A205" si="31">A187+1</f>
        <v>3</v>
      </c>
      <c r="B188" s="437" t="s">
        <v>1686</v>
      </c>
      <c r="C188" s="206" t="s">
        <v>541</v>
      </c>
      <c r="D188" s="219" t="s">
        <v>446</v>
      </c>
      <c r="E188" s="206">
        <v>24</v>
      </c>
      <c r="F188" s="206">
        <v>6</v>
      </c>
      <c r="G188" s="549"/>
    </row>
    <row r="189" spans="1:10" ht="45" customHeight="1" x14ac:dyDescent="0.2">
      <c r="A189" s="19">
        <f t="shared" si="31"/>
        <v>4</v>
      </c>
      <c r="B189" s="403" t="s">
        <v>1415</v>
      </c>
      <c r="C189" s="331" t="s">
        <v>543</v>
      </c>
      <c r="D189" s="404" t="s">
        <v>581</v>
      </c>
      <c r="E189" s="331">
        <v>42</v>
      </c>
      <c r="F189" s="331">
        <v>5</v>
      </c>
      <c r="G189" s="549"/>
    </row>
    <row r="190" spans="1:10" ht="45" customHeight="1" x14ac:dyDescent="0.2">
      <c r="A190" s="19">
        <f t="shared" si="31"/>
        <v>5</v>
      </c>
      <c r="B190" s="403" t="s">
        <v>1416</v>
      </c>
      <c r="C190" s="406" t="s">
        <v>546</v>
      </c>
      <c r="D190" s="331" t="s">
        <v>1426</v>
      </c>
      <c r="E190" s="331">
        <v>56</v>
      </c>
      <c r="F190" s="331">
        <v>5</v>
      </c>
      <c r="G190" s="549"/>
    </row>
    <row r="191" spans="1:10" ht="45" customHeight="1" x14ac:dyDescent="0.2">
      <c r="A191" s="19">
        <f t="shared" si="31"/>
        <v>6</v>
      </c>
      <c r="B191" s="405" t="s">
        <v>1417</v>
      </c>
      <c r="C191" s="406" t="s">
        <v>550</v>
      </c>
      <c r="D191" s="404" t="s">
        <v>575</v>
      </c>
      <c r="E191" s="331">
        <v>56</v>
      </c>
      <c r="F191" s="331">
        <v>5</v>
      </c>
      <c r="G191" s="549"/>
    </row>
    <row r="192" spans="1:10" ht="45" customHeight="1" x14ac:dyDescent="0.2">
      <c r="A192" s="19">
        <f t="shared" si="31"/>
        <v>7</v>
      </c>
      <c r="B192" s="405" t="s">
        <v>1383</v>
      </c>
      <c r="C192" s="331" t="s">
        <v>550</v>
      </c>
      <c r="D192" s="331" t="s">
        <v>545</v>
      </c>
      <c r="E192" s="331">
        <v>56</v>
      </c>
      <c r="F192" s="331">
        <v>5</v>
      </c>
      <c r="G192" s="549"/>
    </row>
    <row r="193" spans="1:10" ht="45" customHeight="1" x14ac:dyDescent="0.2">
      <c r="A193" s="19">
        <f t="shared" si="31"/>
        <v>8</v>
      </c>
      <c r="B193" s="403" t="s">
        <v>1418</v>
      </c>
      <c r="C193" s="406" t="s">
        <v>550</v>
      </c>
      <c r="D193" s="406" t="s">
        <v>567</v>
      </c>
      <c r="E193" s="331">
        <v>56</v>
      </c>
      <c r="F193" s="331">
        <v>5</v>
      </c>
      <c r="G193" s="549"/>
    </row>
    <row r="194" spans="1:10" s="48" customFormat="1" ht="45" customHeight="1" x14ac:dyDescent="0.35">
      <c r="A194" s="19">
        <f t="shared" si="31"/>
        <v>9</v>
      </c>
      <c r="B194" s="405" t="s">
        <v>1402</v>
      </c>
      <c r="C194" s="406" t="s">
        <v>552</v>
      </c>
      <c r="D194" s="331" t="s">
        <v>548</v>
      </c>
      <c r="E194" s="331">
        <v>32</v>
      </c>
      <c r="F194" s="331">
        <v>5</v>
      </c>
      <c r="G194" s="549"/>
      <c r="J194" s="195"/>
    </row>
    <row r="195" spans="1:10" s="71" customFormat="1" ht="45" customHeight="1" x14ac:dyDescent="0.35">
      <c r="A195" s="19">
        <f t="shared" si="31"/>
        <v>10</v>
      </c>
      <c r="B195" s="405" t="s">
        <v>1419</v>
      </c>
      <c r="C195" s="406" t="s">
        <v>552</v>
      </c>
      <c r="D195" s="331" t="s">
        <v>1426</v>
      </c>
      <c r="E195" s="331">
        <v>80</v>
      </c>
      <c r="F195" s="331">
        <v>5</v>
      </c>
      <c r="G195" s="549"/>
      <c r="J195" s="484"/>
    </row>
    <row r="196" spans="1:10" s="71" customFormat="1" ht="45" customHeight="1" x14ac:dyDescent="0.35">
      <c r="A196" s="19">
        <f t="shared" si="31"/>
        <v>11</v>
      </c>
      <c r="B196" s="403" t="s">
        <v>1420</v>
      </c>
      <c r="C196" s="406" t="s">
        <v>586</v>
      </c>
      <c r="D196" s="397" t="s">
        <v>504</v>
      </c>
      <c r="E196" s="331">
        <v>48</v>
      </c>
      <c r="F196" s="331">
        <v>6</v>
      </c>
      <c r="G196" s="549"/>
      <c r="J196" s="484"/>
    </row>
    <row r="197" spans="1:10" s="71" customFormat="1" ht="45" customHeight="1" x14ac:dyDescent="0.35">
      <c r="A197" s="19">
        <f t="shared" si="31"/>
        <v>12</v>
      </c>
      <c r="B197" s="403" t="s">
        <v>729</v>
      </c>
      <c r="C197" s="406" t="s">
        <v>586</v>
      </c>
      <c r="D197" s="406" t="s">
        <v>567</v>
      </c>
      <c r="E197" s="331">
        <v>56</v>
      </c>
      <c r="F197" s="331">
        <v>5</v>
      </c>
      <c r="G197" s="549"/>
      <c r="J197" s="484"/>
    </row>
    <row r="198" spans="1:10" s="71" customFormat="1" ht="45" customHeight="1" x14ac:dyDescent="0.35">
      <c r="A198" s="19">
        <f t="shared" si="31"/>
        <v>13</v>
      </c>
      <c r="B198" s="403" t="s">
        <v>1388</v>
      </c>
      <c r="C198" s="406" t="s">
        <v>558</v>
      </c>
      <c r="D198" s="406" t="s">
        <v>588</v>
      </c>
      <c r="E198" s="331">
        <v>56</v>
      </c>
      <c r="F198" s="331">
        <v>5</v>
      </c>
      <c r="G198" s="549"/>
      <c r="J198" s="484"/>
    </row>
    <row r="199" spans="1:10" s="71" customFormat="1" ht="45" customHeight="1" x14ac:dyDescent="0.35">
      <c r="A199" s="19">
        <f t="shared" si="31"/>
        <v>14</v>
      </c>
      <c r="B199" s="405" t="s">
        <v>1389</v>
      </c>
      <c r="C199" s="406" t="s">
        <v>558</v>
      </c>
      <c r="D199" s="404" t="s">
        <v>575</v>
      </c>
      <c r="E199" s="331">
        <v>56</v>
      </c>
      <c r="F199" s="331">
        <v>5</v>
      </c>
      <c r="G199" s="549"/>
      <c r="J199" s="484"/>
    </row>
    <row r="200" spans="1:10" s="71" customFormat="1" ht="45" customHeight="1" x14ac:dyDescent="0.35">
      <c r="A200" s="19">
        <f t="shared" si="31"/>
        <v>15</v>
      </c>
      <c r="B200" s="405" t="s">
        <v>1390</v>
      </c>
      <c r="C200" s="331" t="s">
        <v>557</v>
      </c>
      <c r="D200" s="404" t="s">
        <v>576</v>
      </c>
      <c r="E200" s="331">
        <v>24</v>
      </c>
      <c r="F200" s="331">
        <v>7</v>
      </c>
      <c r="G200" s="549"/>
      <c r="J200" s="484"/>
    </row>
    <row r="201" spans="1:10" ht="45" customHeight="1" x14ac:dyDescent="0.2">
      <c r="A201" s="19">
        <f t="shared" si="31"/>
        <v>16</v>
      </c>
      <c r="B201" s="403" t="s">
        <v>1392</v>
      </c>
      <c r="C201" s="331" t="s">
        <v>562</v>
      </c>
      <c r="D201" s="331" t="s">
        <v>1426</v>
      </c>
      <c r="E201" s="331">
        <v>56</v>
      </c>
      <c r="F201" s="331">
        <v>5</v>
      </c>
      <c r="G201" s="549"/>
    </row>
    <row r="202" spans="1:10" ht="45" customHeight="1" x14ac:dyDescent="0.2">
      <c r="A202" s="19">
        <f t="shared" si="31"/>
        <v>17</v>
      </c>
      <c r="B202" s="405" t="s">
        <v>1391</v>
      </c>
      <c r="C202" s="406" t="s">
        <v>562</v>
      </c>
      <c r="D202" s="406" t="s">
        <v>590</v>
      </c>
      <c r="E202" s="331">
        <v>80</v>
      </c>
      <c r="F202" s="331">
        <v>7</v>
      </c>
      <c r="G202" s="549"/>
    </row>
    <row r="203" spans="1:10" ht="45" customHeight="1" x14ac:dyDescent="0.2">
      <c r="A203" s="19">
        <f t="shared" si="31"/>
        <v>18</v>
      </c>
      <c r="B203" s="403" t="s">
        <v>1416</v>
      </c>
      <c r="C203" s="331" t="s">
        <v>562</v>
      </c>
      <c r="D203" s="406" t="s">
        <v>588</v>
      </c>
      <c r="E203" s="331">
        <v>56</v>
      </c>
      <c r="F203" s="331">
        <v>5</v>
      </c>
      <c r="G203" s="549"/>
    </row>
    <row r="204" spans="1:10" ht="45" customHeight="1" x14ac:dyDescent="0.2">
      <c r="A204" s="19">
        <f t="shared" si="31"/>
        <v>19</v>
      </c>
      <c r="B204" s="403" t="s">
        <v>1393</v>
      </c>
      <c r="C204" s="406" t="s">
        <v>563</v>
      </c>
      <c r="D204" s="406" t="s">
        <v>567</v>
      </c>
      <c r="E204" s="331">
        <v>56</v>
      </c>
      <c r="F204" s="331">
        <v>5</v>
      </c>
      <c r="G204" s="549"/>
    </row>
    <row r="205" spans="1:10" ht="45" customHeight="1" x14ac:dyDescent="0.2">
      <c r="A205" s="19">
        <f t="shared" si="31"/>
        <v>20</v>
      </c>
      <c r="B205" s="405" t="s">
        <v>730</v>
      </c>
      <c r="C205" s="406" t="s">
        <v>565</v>
      </c>
      <c r="D205" s="331" t="s">
        <v>545</v>
      </c>
      <c r="E205" s="331">
        <v>56</v>
      </c>
      <c r="F205" s="331">
        <v>5</v>
      </c>
      <c r="G205" s="549"/>
    </row>
    <row r="206" spans="1:10" ht="45" customHeight="1" x14ac:dyDescent="0.2">
      <c r="A206" s="53" t="s">
        <v>95</v>
      </c>
      <c r="B206" s="569" t="s">
        <v>1421</v>
      </c>
      <c r="C206" s="570"/>
      <c r="D206" s="571"/>
      <c r="E206" s="81">
        <f>SUM(E207:E247)</f>
        <v>2576</v>
      </c>
      <c r="F206" s="81">
        <f t="shared" ref="F206" si="32">SUM(F208:F247)</f>
        <v>260</v>
      </c>
      <c r="G206" s="549"/>
    </row>
    <row r="207" spans="1:10" ht="45" customHeight="1" x14ac:dyDescent="0.2">
      <c r="A207" s="19">
        <v>1</v>
      </c>
      <c r="B207" s="110" t="s">
        <v>1687</v>
      </c>
      <c r="C207" s="204" t="s">
        <v>541</v>
      </c>
      <c r="D207" s="404" t="s">
        <v>575</v>
      </c>
      <c r="E207" s="204">
        <v>100</v>
      </c>
      <c r="F207" s="204">
        <v>4</v>
      </c>
      <c r="G207" s="549"/>
    </row>
    <row r="208" spans="1:10" ht="45" customHeight="1" x14ac:dyDescent="0.2">
      <c r="A208" s="19">
        <f>A207+1</f>
        <v>2</v>
      </c>
      <c r="B208" s="222" t="s">
        <v>1422</v>
      </c>
      <c r="C208" s="406" t="s">
        <v>543</v>
      </c>
      <c r="D208" s="331" t="s">
        <v>545</v>
      </c>
      <c r="E208" s="331">
        <v>56</v>
      </c>
      <c r="F208" s="331">
        <v>5</v>
      </c>
      <c r="G208" s="549"/>
    </row>
    <row r="209" spans="1:10" ht="45" customHeight="1" x14ac:dyDescent="0.2">
      <c r="A209" s="19">
        <f t="shared" ref="A209:A215" si="33">A208+1</f>
        <v>3</v>
      </c>
      <c r="B209" s="405" t="s">
        <v>572</v>
      </c>
      <c r="C209" s="331" t="s">
        <v>543</v>
      </c>
      <c r="D209" s="404" t="s">
        <v>734</v>
      </c>
      <c r="E209" s="331">
        <v>60</v>
      </c>
      <c r="F209" s="331">
        <v>5</v>
      </c>
      <c r="G209" s="549"/>
    </row>
    <row r="210" spans="1:10" ht="45" customHeight="1" x14ac:dyDescent="0.2">
      <c r="A210" s="19">
        <f t="shared" si="33"/>
        <v>4</v>
      </c>
      <c r="B210" s="405" t="s">
        <v>1423</v>
      </c>
      <c r="C210" s="331" t="s">
        <v>1424</v>
      </c>
      <c r="D210" s="404" t="s">
        <v>606</v>
      </c>
      <c r="E210" s="331">
        <v>48</v>
      </c>
      <c r="F210" s="331">
        <v>7</v>
      </c>
      <c r="G210" s="549"/>
    </row>
    <row r="211" spans="1:10" ht="45" customHeight="1" x14ac:dyDescent="0.2">
      <c r="A211" s="19">
        <f t="shared" si="33"/>
        <v>5</v>
      </c>
      <c r="B211" s="438" t="s">
        <v>1425</v>
      </c>
      <c r="C211" s="206" t="s">
        <v>546</v>
      </c>
      <c r="D211" s="331" t="s">
        <v>1426</v>
      </c>
      <c r="E211" s="206">
        <v>56</v>
      </c>
      <c r="F211" s="206">
        <v>5</v>
      </c>
      <c r="G211" s="549"/>
    </row>
    <row r="212" spans="1:10" s="39" customFormat="1" ht="45" customHeight="1" x14ac:dyDescent="0.2">
      <c r="A212" s="19">
        <f t="shared" si="33"/>
        <v>6</v>
      </c>
      <c r="B212" s="438" t="s">
        <v>1427</v>
      </c>
      <c r="C212" s="206" t="s">
        <v>546</v>
      </c>
      <c r="D212" s="206" t="s">
        <v>567</v>
      </c>
      <c r="E212" s="206">
        <v>56</v>
      </c>
      <c r="F212" s="206">
        <v>5</v>
      </c>
      <c r="G212" s="549"/>
      <c r="J212" s="482"/>
    </row>
    <row r="213" spans="1:10" s="39" customFormat="1" ht="45" customHeight="1" x14ac:dyDescent="0.2">
      <c r="A213" s="19">
        <f t="shared" si="33"/>
        <v>7</v>
      </c>
      <c r="B213" s="403" t="s">
        <v>1428</v>
      </c>
      <c r="C213" s="331" t="s">
        <v>546</v>
      </c>
      <c r="D213" s="331" t="s">
        <v>545</v>
      </c>
      <c r="E213" s="331">
        <v>80</v>
      </c>
      <c r="F213" s="331">
        <v>9</v>
      </c>
      <c r="G213" s="549"/>
      <c r="J213" s="482"/>
    </row>
    <row r="214" spans="1:10" s="39" customFormat="1" ht="45" customHeight="1" x14ac:dyDescent="0.2">
      <c r="A214" s="19">
        <f t="shared" si="33"/>
        <v>8</v>
      </c>
      <c r="B214" s="222" t="s">
        <v>1429</v>
      </c>
      <c r="C214" s="406" t="s">
        <v>585</v>
      </c>
      <c r="D214" s="406" t="s">
        <v>504</v>
      </c>
      <c r="E214" s="331">
        <v>56</v>
      </c>
      <c r="F214" s="331">
        <v>5</v>
      </c>
      <c r="G214" s="549"/>
      <c r="J214" s="482"/>
    </row>
    <row r="215" spans="1:10" s="39" customFormat="1" ht="45" customHeight="1" x14ac:dyDescent="0.2">
      <c r="A215" s="19">
        <f t="shared" si="33"/>
        <v>9</v>
      </c>
      <c r="B215" s="222" t="s">
        <v>1430</v>
      </c>
      <c r="C215" s="406" t="s">
        <v>546</v>
      </c>
      <c r="D215" s="404" t="s">
        <v>576</v>
      </c>
      <c r="E215" s="331">
        <v>32</v>
      </c>
      <c r="F215" s="331">
        <v>5</v>
      </c>
      <c r="G215" s="549"/>
      <c r="J215" s="482"/>
    </row>
    <row r="216" spans="1:10" ht="45" customHeight="1" x14ac:dyDescent="0.2">
      <c r="A216" s="19">
        <f>A215+1</f>
        <v>10</v>
      </c>
      <c r="B216" s="222" t="s">
        <v>1431</v>
      </c>
      <c r="C216" s="406" t="s">
        <v>550</v>
      </c>
      <c r="D216" s="331" t="s">
        <v>545</v>
      </c>
      <c r="E216" s="331">
        <v>56</v>
      </c>
      <c r="F216" s="331">
        <v>5</v>
      </c>
      <c r="G216" s="549"/>
    </row>
    <row r="217" spans="1:10" ht="45" customHeight="1" x14ac:dyDescent="0.2">
      <c r="A217" s="19">
        <f>A216+1</f>
        <v>11</v>
      </c>
      <c r="B217" s="440" t="s">
        <v>1688</v>
      </c>
      <c r="C217" s="206" t="s">
        <v>1432</v>
      </c>
      <c r="D217" s="331" t="s">
        <v>548</v>
      </c>
      <c r="E217" s="331">
        <v>56</v>
      </c>
      <c r="F217" s="331">
        <v>5</v>
      </c>
      <c r="G217" s="549"/>
    </row>
    <row r="218" spans="1:10" ht="45" customHeight="1" x14ac:dyDescent="0.2">
      <c r="A218" s="19">
        <f>A217+1</f>
        <v>12</v>
      </c>
      <c r="B218" s="369" t="s">
        <v>1433</v>
      </c>
      <c r="C218" s="409" t="s">
        <v>552</v>
      </c>
      <c r="D218" s="404" t="s">
        <v>576</v>
      </c>
      <c r="E218" s="331">
        <v>42</v>
      </c>
      <c r="F218" s="331">
        <v>5</v>
      </c>
      <c r="G218" s="549"/>
    </row>
    <row r="219" spans="1:10" s="40" customFormat="1" ht="45" customHeight="1" x14ac:dyDescent="0.35">
      <c r="A219" s="19">
        <f>A218+1</f>
        <v>13</v>
      </c>
      <c r="B219" s="222" t="s">
        <v>1434</v>
      </c>
      <c r="C219" s="406" t="s">
        <v>552</v>
      </c>
      <c r="D219" s="331" t="s">
        <v>1426</v>
      </c>
      <c r="E219" s="331">
        <v>40</v>
      </c>
      <c r="F219" s="331">
        <v>5</v>
      </c>
      <c r="G219" s="549"/>
      <c r="J219" s="485"/>
    </row>
    <row r="220" spans="1:10" s="10" customFormat="1" ht="45" customHeight="1" x14ac:dyDescent="0.3">
      <c r="A220" s="19">
        <f t="shared" ref="A220:A247" si="34">A219+1</f>
        <v>14</v>
      </c>
      <c r="B220" s="405" t="s">
        <v>1435</v>
      </c>
      <c r="C220" s="331" t="s">
        <v>553</v>
      </c>
      <c r="D220" s="331" t="s">
        <v>548</v>
      </c>
      <c r="E220" s="331">
        <v>48</v>
      </c>
      <c r="F220" s="331">
        <v>5</v>
      </c>
      <c r="G220" s="549"/>
      <c r="J220" s="13"/>
    </row>
    <row r="221" spans="1:10" s="10" customFormat="1" ht="45" customHeight="1" x14ac:dyDescent="0.3">
      <c r="A221" s="19">
        <f t="shared" si="34"/>
        <v>15</v>
      </c>
      <c r="B221" s="405" t="s">
        <v>1436</v>
      </c>
      <c r="C221" s="331" t="s">
        <v>553</v>
      </c>
      <c r="D221" s="404" t="s">
        <v>576</v>
      </c>
      <c r="E221" s="331">
        <v>48</v>
      </c>
      <c r="F221" s="331">
        <v>5</v>
      </c>
      <c r="G221" s="549"/>
      <c r="J221" s="13"/>
    </row>
    <row r="222" spans="1:10" s="10" customFormat="1" ht="45" customHeight="1" x14ac:dyDescent="0.3">
      <c r="A222" s="19">
        <f t="shared" si="34"/>
        <v>16</v>
      </c>
      <c r="B222" s="440" t="s">
        <v>1437</v>
      </c>
      <c r="C222" s="378" t="s">
        <v>553</v>
      </c>
      <c r="D222" s="225" t="s">
        <v>1438</v>
      </c>
      <c r="E222" s="206"/>
      <c r="F222" s="206">
        <v>6</v>
      </c>
      <c r="G222" s="549"/>
      <c r="J222" s="13"/>
    </row>
    <row r="223" spans="1:10" s="10" customFormat="1" ht="75" x14ac:dyDescent="0.3">
      <c r="A223" s="19">
        <f t="shared" si="34"/>
        <v>17</v>
      </c>
      <c r="B223" s="438" t="s">
        <v>1711</v>
      </c>
      <c r="C223" s="378" t="s">
        <v>553</v>
      </c>
      <c r="D223" s="427" t="s">
        <v>1690</v>
      </c>
      <c r="E223" s="206">
        <v>50</v>
      </c>
      <c r="F223" s="206">
        <v>10</v>
      </c>
      <c r="G223" s="549"/>
      <c r="J223" s="13"/>
    </row>
    <row r="224" spans="1:10" s="10" customFormat="1" ht="45" customHeight="1" x14ac:dyDescent="0.3">
      <c r="A224" s="19">
        <f t="shared" si="34"/>
        <v>18</v>
      </c>
      <c r="B224" s="438" t="s">
        <v>1439</v>
      </c>
      <c r="C224" s="378" t="s">
        <v>553</v>
      </c>
      <c r="D224" s="378" t="s">
        <v>1440</v>
      </c>
      <c r="E224" s="206">
        <v>25</v>
      </c>
      <c r="F224" s="206">
        <v>10</v>
      </c>
      <c r="G224" s="549"/>
      <c r="J224" s="13"/>
    </row>
    <row r="225" spans="1:10" s="10" customFormat="1" ht="45" customHeight="1" x14ac:dyDescent="0.3">
      <c r="A225" s="19">
        <f t="shared" si="34"/>
        <v>19</v>
      </c>
      <c r="B225" s="403" t="s">
        <v>1441</v>
      </c>
      <c r="C225" s="406" t="s">
        <v>586</v>
      </c>
      <c r="D225" s="397" t="s">
        <v>504</v>
      </c>
      <c r="E225" s="331">
        <v>20</v>
      </c>
      <c r="F225" s="331">
        <v>5</v>
      </c>
      <c r="G225" s="549"/>
      <c r="J225" s="13"/>
    </row>
    <row r="226" spans="1:10" s="10" customFormat="1" ht="45" customHeight="1" x14ac:dyDescent="0.3">
      <c r="A226" s="19">
        <f t="shared" si="34"/>
        <v>20</v>
      </c>
      <c r="B226" s="405" t="s">
        <v>1442</v>
      </c>
      <c r="C226" s="331" t="s">
        <v>553</v>
      </c>
      <c r="D226" s="331" t="s">
        <v>548</v>
      </c>
      <c r="E226" s="331">
        <v>56</v>
      </c>
      <c r="F226" s="331">
        <v>5</v>
      </c>
      <c r="G226" s="549"/>
      <c r="J226" s="13"/>
    </row>
    <row r="227" spans="1:10" s="10" customFormat="1" ht="45" customHeight="1" x14ac:dyDescent="0.3">
      <c r="A227" s="19">
        <f t="shared" si="34"/>
        <v>21</v>
      </c>
      <c r="B227" s="222" t="s">
        <v>587</v>
      </c>
      <c r="C227" s="406" t="s">
        <v>586</v>
      </c>
      <c r="D227" s="404" t="s">
        <v>576</v>
      </c>
      <c r="E227" s="331">
        <v>200</v>
      </c>
      <c r="F227" s="331">
        <v>13</v>
      </c>
      <c r="G227" s="549"/>
      <c r="J227" s="13"/>
    </row>
    <row r="228" spans="1:10" ht="45" customHeight="1" x14ac:dyDescent="0.2">
      <c r="A228" s="19">
        <f t="shared" si="34"/>
        <v>22</v>
      </c>
      <c r="B228" s="222" t="s">
        <v>1689</v>
      </c>
      <c r="C228" s="406" t="s">
        <v>553</v>
      </c>
      <c r="D228" s="331" t="s">
        <v>1426</v>
      </c>
      <c r="E228" s="331">
        <v>80</v>
      </c>
      <c r="F228" s="331">
        <v>5</v>
      </c>
      <c r="G228" s="549"/>
    </row>
    <row r="229" spans="1:10" ht="75" x14ac:dyDescent="0.2">
      <c r="A229" s="19">
        <f t="shared" si="34"/>
        <v>23</v>
      </c>
      <c r="B229" s="440" t="s">
        <v>1712</v>
      </c>
      <c r="C229" s="378" t="s">
        <v>557</v>
      </c>
      <c r="D229" s="427" t="s">
        <v>1690</v>
      </c>
      <c r="E229" s="206">
        <v>30</v>
      </c>
      <c r="F229" s="206">
        <v>10</v>
      </c>
      <c r="G229" s="549"/>
    </row>
    <row r="230" spans="1:10" ht="45" customHeight="1" x14ac:dyDescent="0.2">
      <c r="A230" s="19">
        <f t="shared" si="34"/>
        <v>24</v>
      </c>
      <c r="B230" s="222" t="s">
        <v>1443</v>
      </c>
      <c r="C230" s="406" t="s">
        <v>557</v>
      </c>
      <c r="D230" s="404" t="s">
        <v>576</v>
      </c>
      <c r="E230" s="331">
        <v>32</v>
      </c>
      <c r="F230" s="331">
        <v>5</v>
      </c>
      <c r="G230" s="549"/>
    </row>
    <row r="231" spans="1:10" ht="45" customHeight="1" x14ac:dyDescent="0.2">
      <c r="A231" s="19">
        <f t="shared" si="34"/>
        <v>25</v>
      </c>
      <c r="B231" s="405" t="s">
        <v>1444</v>
      </c>
      <c r="C231" s="331" t="s">
        <v>557</v>
      </c>
      <c r="D231" s="397" t="s">
        <v>504</v>
      </c>
      <c r="E231" s="331">
        <v>40</v>
      </c>
      <c r="F231" s="331">
        <v>5</v>
      </c>
      <c r="G231" s="549"/>
    </row>
    <row r="232" spans="1:10" ht="45" customHeight="1" x14ac:dyDescent="0.2">
      <c r="A232" s="19">
        <f t="shared" si="34"/>
        <v>26</v>
      </c>
      <c r="B232" s="405" t="s">
        <v>572</v>
      </c>
      <c r="C232" s="331" t="s">
        <v>557</v>
      </c>
      <c r="D232" s="404" t="s">
        <v>734</v>
      </c>
      <c r="E232" s="331">
        <v>30</v>
      </c>
      <c r="F232" s="331">
        <v>5</v>
      </c>
      <c r="G232" s="549"/>
    </row>
    <row r="233" spans="1:10" ht="45" customHeight="1" x14ac:dyDescent="0.2">
      <c r="A233" s="19">
        <f t="shared" si="34"/>
        <v>27</v>
      </c>
      <c r="B233" s="405" t="s">
        <v>1442</v>
      </c>
      <c r="C233" s="331" t="s">
        <v>557</v>
      </c>
      <c r="D233" s="331" t="s">
        <v>548</v>
      </c>
      <c r="E233" s="331">
        <v>56</v>
      </c>
      <c r="F233" s="331">
        <v>5</v>
      </c>
      <c r="G233" s="549"/>
    </row>
    <row r="234" spans="1:10" ht="45" customHeight="1" x14ac:dyDescent="0.2">
      <c r="A234" s="19">
        <f t="shared" si="34"/>
        <v>28</v>
      </c>
      <c r="B234" s="222" t="s">
        <v>589</v>
      </c>
      <c r="C234" s="406" t="s">
        <v>557</v>
      </c>
      <c r="D234" s="406" t="s">
        <v>521</v>
      </c>
      <c r="E234" s="331">
        <v>375</v>
      </c>
      <c r="F234" s="331">
        <v>15</v>
      </c>
      <c r="G234" s="549"/>
    </row>
    <row r="235" spans="1:10" ht="45" customHeight="1" x14ac:dyDescent="0.2">
      <c r="A235" s="19">
        <f t="shared" si="34"/>
        <v>29</v>
      </c>
      <c r="B235" s="222" t="s">
        <v>58</v>
      </c>
      <c r="C235" s="406" t="s">
        <v>557</v>
      </c>
      <c r="D235" s="331" t="s">
        <v>1426</v>
      </c>
      <c r="E235" s="331">
        <v>80</v>
      </c>
      <c r="F235" s="331">
        <v>11</v>
      </c>
      <c r="G235" s="549"/>
    </row>
    <row r="236" spans="1:10" ht="45" customHeight="1" x14ac:dyDescent="0.2">
      <c r="A236" s="19">
        <f t="shared" si="34"/>
        <v>30</v>
      </c>
      <c r="B236" s="440" t="s">
        <v>1688</v>
      </c>
      <c r="C236" s="206" t="s">
        <v>560</v>
      </c>
      <c r="D236" s="404" t="s">
        <v>578</v>
      </c>
      <c r="E236" s="331">
        <v>56</v>
      </c>
      <c r="F236" s="331">
        <v>5</v>
      </c>
      <c r="G236" s="549"/>
    </row>
    <row r="237" spans="1:10" ht="45" customHeight="1" x14ac:dyDescent="0.2">
      <c r="A237" s="19">
        <f t="shared" si="34"/>
        <v>31</v>
      </c>
      <c r="B237" s="408" t="s">
        <v>1407</v>
      </c>
      <c r="C237" s="331" t="s">
        <v>560</v>
      </c>
      <c r="D237" s="331" t="s">
        <v>545</v>
      </c>
      <c r="E237" s="331">
        <v>42</v>
      </c>
      <c r="F237" s="331">
        <v>5</v>
      </c>
      <c r="G237" s="549"/>
    </row>
    <row r="238" spans="1:10" ht="45" customHeight="1" x14ac:dyDescent="0.2">
      <c r="A238" s="19">
        <f t="shared" si="34"/>
        <v>32</v>
      </c>
      <c r="B238" s="222" t="s">
        <v>1445</v>
      </c>
      <c r="C238" s="406" t="s">
        <v>560</v>
      </c>
      <c r="D238" s="404" t="s">
        <v>576</v>
      </c>
      <c r="E238" s="331">
        <v>56</v>
      </c>
      <c r="F238" s="331">
        <v>5</v>
      </c>
      <c r="G238" s="549"/>
    </row>
    <row r="239" spans="1:10" ht="45" customHeight="1" x14ac:dyDescent="0.2">
      <c r="A239" s="19">
        <f t="shared" si="34"/>
        <v>33</v>
      </c>
      <c r="B239" s="222" t="s">
        <v>1431</v>
      </c>
      <c r="C239" s="406" t="s">
        <v>560</v>
      </c>
      <c r="D239" s="331" t="s">
        <v>545</v>
      </c>
      <c r="E239" s="331">
        <v>56</v>
      </c>
      <c r="F239" s="331">
        <v>5</v>
      </c>
      <c r="G239" s="549"/>
    </row>
    <row r="240" spans="1:10" ht="45" customHeight="1" x14ac:dyDescent="0.2">
      <c r="A240" s="19">
        <f t="shared" si="34"/>
        <v>34</v>
      </c>
      <c r="B240" s="222" t="s">
        <v>1446</v>
      </c>
      <c r="C240" s="406" t="s">
        <v>560</v>
      </c>
      <c r="D240" s="404" t="s">
        <v>576</v>
      </c>
      <c r="E240" s="331">
        <v>32</v>
      </c>
      <c r="F240" s="331">
        <v>7</v>
      </c>
      <c r="G240" s="549"/>
    </row>
    <row r="241" spans="1:10" ht="45" customHeight="1" x14ac:dyDescent="0.2">
      <c r="A241" s="19">
        <f t="shared" si="34"/>
        <v>35</v>
      </c>
      <c r="B241" s="222" t="s">
        <v>1447</v>
      </c>
      <c r="C241" s="406" t="s">
        <v>560</v>
      </c>
      <c r="D241" s="331" t="s">
        <v>1426</v>
      </c>
      <c r="E241" s="331">
        <v>40</v>
      </c>
      <c r="F241" s="331">
        <v>5</v>
      </c>
      <c r="G241" s="549"/>
    </row>
    <row r="242" spans="1:10" ht="45" customHeight="1" x14ac:dyDescent="0.2">
      <c r="A242" s="19">
        <f t="shared" si="34"/>
        <v>36</v>
      </c>
      <c r="B242" s="438" t="s">
        <v>1425</v>
      </c>
      <c r="C242" s="206" t="s">
        <v>562</v>
      </c>
      <c r="D242" s="331" t="s">
        <v>1426</v>
      </c>
      <c r="E242" s="331">
        <v>56</v>
      </c>
      <c r="F242" s="331">
        <v>5</v>
      </c>
      <c r="G242" s="549"/>
    </row>
    <row r="243" spans="1:10" ht="45" customHeight="1" x14ac:dyDescent="0.2">
      <c r="A243" s="19">
        <f t="shared" si="34"/>
        <v>37</v>
      </c>
      <c r="B243" s="438" t="s">
        <v>1427</v>
      </c>
      <c r="C243" s="206" t="s">
        <v>562</v>
      </c>
      <c r="D243" s="331" t="s">
        <v>567</v>
      </c>
      <c r="E243" s="331">
        <v>56</v>
      </c>
      <c r="F243" s="331">
        <v>5</v>
      </c>
      <c r="G243" s="549"/>
    </row>
    <row r="244" spans="1:10" ht="45" customHeight="1" x14ac:dyDescent="0.2">
      <c r="A244" s="19">
        <f t="shared" si="34"/>
        <v>38</v>
      </c>
      <c r="B244" s="403" t="s">
        <v>592</v>
      </c>
      <c r="C244" s="406" t="s">
        <v>563</v>
      </c>
      <c r="D244" s="404" t="s">
        <v>576</v>
      </c>
      <c r="E244" s="331">
        <v>60</v>
      </c>
      <c r="F244" s="331">
        <v>7</v>
      </c>
      <c r="G244" s="549"/>
    </row>
    <row r="245" spans="1:10" ht="63" customHeight="1" x14ac:dyDescent="0.2">
      <c r="A245" s="19">
        <f t="shared" si="34"/>
        <v>39</v>
      </c>
      <c r="B245" s="413" t="s">
        <v>593</v>
      </c>
      <c r="C245" s="406" t="s">
        <v>563</v>
      </c>
      <c r="D245" s="331" t="s">
        <v>545</v>
      </c>
      <c r="E245" s="331">
        <v>32</v>
      </c>
      <c r="F245" s="331">
        <v>7</v>
      </c>
      <c r="G245" s="549"/>
    </row>
    <row r="246" spans="1:10" ht="45" customHeight="1" x14ac:dyDescent="0.2">
      <c r="A246" s="19">
        <f t="shared" si="34"/>
        <v>40</v>
      </c>
      <c r="B246" s="369" t="s">
        <v>337</v>
      </c>
      <c r="C246" s="409" t="s">
        <v>563</v>
      </c>
      <c r="D246" s="404" t="s">
        <v>567</v>
      </c>
      <c r="E246" s="409">
        <v>32</v>
      </c>
      <c r="F246" s="409">
        <v>7</v>
      </c>
      <c r="G246" s="549"/>
    </row>
    <row r="247" spans="1:10" ht="45" customHeight="1" x14ac:dyDescent="0.2">
      <c r="A247" s="19">
        <f t="shared" si="34"/>
        <v>41</v>
      </c>
      <c r="B247" s="414" t="s">
        <v>594</v>
      </c>
      <c r="C247" s="415" t="s">
        <v>565</v>
      </c>
      <c r="D247" s="331" t="s">
        <v>545</v>
      </c>
      <c r="E247" s="331">
        <v>150</v>
      </c>
      <c r="F247" s="331">
        <v>11</v>
      </c>
      <c r="G247" s="549"/>
    </row>
    <row r="248" spans="1:10" ht="45" customHeight="1" x14ac:dyDescent="0.2">
      <c r="A248" s="55">
        <v>3</v>
      </c>
      <c r="B248" s="753" t="s">
        <v>1459</v>
      </c>
      <c r="C248" s="754"/>
      <c r="D248" s="755"/>
      <c r="E248" s="756">
        <f>SUM(E249:E252)</f>
        <v>200</v>
      </c>
      <c r="F248" s="756">
        <f t="shared" ref="F248" si="35">SUM(F249:F252)</f>
        <v>16</v>
      </c>
      <c r="G248" s="591" t="s">
        <v>264</v>
      </c>
    </row>
    <row r="249" spans="1:10" ht="45" customHeight="1" x14ac:dyDescent="0.2">
      <c r="A249" s="381">
        <v>1</v>
      </c>
      <c r="B249" s="267" t="s">
        <v>63</v>
      </c>
      <c r="C249" s="266" t="s">
        <v>583</v>
      </c>
      <c r="D249" s="227" t="s">
        <v>497</v>
      </c>
      <c r="E249" s="266">
        <v>70</v>
      </c>
      <c r="F249" s="266">
        <v>4</v>
      </c>
      <c r="G249" s="592"/>
    </row>
    <row r="250" spans="1:10" ht="45" customHeight="1" x14ac:dyDescent="0.2">
      <c r="A250" s="381">
        <v>2</v>
      </c>
      <c r="B250" s="267" t="s">
        <v>642</v>
      </c>
      <c r="C250" s="266" t="s">
        <v>583</v>
      </c>
      <c r="D250" s="227" t="s">
        <v>497</v>
      </c>
      <c r="E250" s="266">
        <v>30</v>
      </c>
      <c r="F250" s="266">
        <v>4</v>
      </c>
      <c r="G250" s="592"/>
    </row>
    <row r="251" spans="1:10" ht="45" customHeight="1" x14ac:dyDescent="0.2">
      <c r="A251" s="381">
        <v>3</v>
      </c>
      <c r="B251" s="267" t="s">
        <v>348</v>
      </c>
      <c r="C251" s="266" t="s">
        <v>583</v>
      </c>
      <c r="D251" s="227" t="s">
        <v>497</v>
      </c>
      <c r="E251" s="266">
        <v>70</v>
      </c>
      <c r="F251" s="266">
        <v>4</v>
      </c>
      <c r="G251" s="592"/>
    </row>
    <row r="252" spans="1:10" ht="45" customHeight="1" x14ac:dyDescent="0.2">
      <c r="A252" s="381">
        <v>4</v>
      </c>
      <c r="B252" s="267" t="s">
        <v>61</v>
      </c>
      <c r="C252" s="266" t="s">
        <v>583</v>
      </c>
      <c r="D252" s="227" t="s">
        <v>497</v>
      </c>
      <c r="E252" s="266">
        <v>30</v>
      </c>
      <c r="F252" s="266">
        <v>4</v>
      </c>
      <c r="G252" s="594"/>
    </row>
    <row r="253" spans="1:10" ht="45" customHeight="1" x14ac:dyDescent="0.2">
      <c r="A253" s="55">
        <f>A248+1</f>
        <v>4</v>
      </c>
      <c r="B253" s="757" t="s">
        <v>1460</v>
      </c>
      <c r="C253" s="758" t="s">
        <v>682</v>
      </c>
      <c r="D253" s="467" t="s">
        <v>497</v>
      </c>
      <c r="E253" s="469">
        <v>210</v>
      </c>
      <c r="F253" s="469">
        <v>0</v>
      </c>
      <c r="G253" s="165" t="s">
        <v>231</v>
      </c>
    </row>
    <row r="254" spans="1:10" ht="45" x14ac:dyDescent="0.2">
      <c r="A254" s="55">
        <f>A253+1</f>
        <v>5</v>
      </c>
      <c r="B254" s="460" t="s">
        <v>274</v>
      </c>
      <c r="C254" s="743" t="s">
        <v>552</v>
      </c>
      <c r="D254" s="744" t="s">
        <v>521</v>
      </c>
      <c r="E254" s="461">
        <v>550</v>
      </c>
      <c r="F254" s="462">
        <v>0</v>
      </c>
      <c r="G254" s="52" t="s">
        <v>11</v>
      </c>
    </row>
    <row r="255" spans="1:10" ht="84" customHeight="1" x14ac:dyDescent="0.2">
      <c r="A255" s="55">
        <f>A254+1</f>
        <v>6</v>
      </c>
      <c r="B255" s="463" t="s">
        <v>1452</v>
      </c>
      <c r="C255" s="459" t="s">
        <v>1666</v>
      </c>
      <c r="D255" s="464" t="s">
        <v>1453</v>
      </c>
      <c r="E255" s="459">
        <v>5000</v>
      </c>
      <c r="F255" s="464">
        <v>5</v>
      </c>
      <c r="G255" s="548" t="s">
        <v>362</v>
      </c>
    </row>
    <row r="256" spans="1:10" ht="48.75" customHeight="1" x14ac:dyDescent="0.2">
      <c r="A256" s="55">
        <f>A255+1</f>
        <v>7</v>
      </c>
      <c r="B256" s="463" t="s">
        <v>1625</v>
      </c>
      <c r="C256" s="459" t="s">
        <v>996</v>
      </c>
      <c r="D256" s="465" t="s">
        <v>1626</v>
      </c>
      <c r="E256" s="459">
        <v>2000</v>
      </c>
      <c r="F256" s="464">
        <v>0</v>
      </c>
      <c r="G256" s="549"/>
      <c r="J256" s="491"/>
    </row>
    <row r="257" spans="1:10" ht="59.25" customHeight="1" x14ac:dyDescent="0.2">
      <c r="A257" s="55">
        <f t="shared" ref="A257:A259" si="36">A256+1</f>
        <v>8</v>
      </c>
      <c r="B257" s="466" t="s">
        <v>924</v>
      </c>
      <c r="C257" s="467" t="s">
        <v>1016</v>
      </c>
      <c r="D257" s="468" t="s">
        <v>1049</v>
      </c>
      <c r="E257" s="469">
        <v>200</v>
      </c>
      <c r="F257" s="469">
        <v>0</v>
      </c>
      <c r="G257" s="550"/>
    </row>
    <row r="258" spans="1:10" ht="99.75" customHeight="1" x14ac:dyDescent="0.2">
      <c r="A258" s="55">
        <f t="shared" si="36"/>
        <v>9</v>
      </c>
      <c r="B258" s="470" t="s">
        <v>325</v>
      </c>
      <c r="C258" s="471" t="s">
        <v>562</v>
      </c>
      <c r="D258" s="472" t="s">
        <v>776</v>
      </c>
      <c r="E258" s="473">
        <v>200</v>
      </c>
      <c r="F258" s="473">
        <v>6</v>
      </c>
      <c r="G258" s="274" t="s">
        <v>234</v>
      </c>
    </row>
    <row r="259" spans="1:10" ht="46.5" customHeight="1" x14ac:dyDescent="0.2">
      <c r="A259" s="55">
        <f t="shared" si="36"/>
        <v>10</v>
      </c>
      <c r="B259" s="717" t="s">
        <v>838</v>
      </c>
      <c r="C259" s="718"/>
      <c r="D259" s="718"/>
      <c r="E259" s="474">
        <f>SUM(E260:E263)</f>
        <v>1400</v>
      </c>
      <c r="F259" s="474">
        <f t="shared" ref="F259" si="37">SUM(F260:F263)</f>
        <v>0</v>
      </c>
      <c r="G259" s="52"/>
    </row>
    <row r="260" spans="1:10" ht="40.5" x14ac:dyDescent="0.2">
      <c r="A260" s="237" t="s">
        <v>25</v>
      </c>
      <c r="B260" s="66" t="s">
        <v>363</v>
      </c>
      <c r="C260" s="63" t="s">
        <v>584</v>
      </c>
      <c r="D260" s="62" t="s">
        <v>18</v>
      </c>
      <c r="E260" s="63">
        <v>300</v>
      </c>
      <c r="F260" s="63"/>
      <c r="G260" s="566" t="s">
        <v>361</v>
      </c>
    </row>
    <row r="261" spans="1:10" ht="46.5" x14ac:dyDescent="0.2">
      <c r="A261" s="19" t="s">
        <v>24</v>
      </c>
      <c r="B261" s="66" t="s">
        <v>364</v>
      </c>
      <c r="C261" s="63" t="s">
        <v>1667</v>
      </c>
      <c r="D261" s="62" t="s">
        <v>18</v>
      </c>
      <c r="E261" s="63">
        <v>300</v>
      </c>
      <c r="F261" s="63"/>
      <c r="G261" s="567"/>
    </row>
    <row r="262" spans="1:10" ht="46.5" x14ac:dyDescent="0.2">
      <c r="A262" s="19" t="s">
        <v>27</v>
      </c>
      <c r="B262" s="66" t="s">
        <v>299</v>
      </c>
      <c r="C262" s="63" t="s">
        <v>1672</v>
      </c>
      <c r="D262" s="62" t="s">
        <v>18</v>
      </c>
      <c r="E262" s="63">
        <v>500</v>
      </c>
      <c r="F262" s="63"/>
      <c r="G262" s="567"/>
    </row>
    <row r="263" spans="1:10" ht="46.5" x14ac:dyDescent="0.2">
      <c r="A263" s="238" t="s">
        <v>28</v>
      </c>
      <c r="B263" s="68" t="s">
        <v>300</v>
      </c>
      <c r="C263" s="63" t="s">
        <v>1676</v>
      </c>
      <c r="D263" s="62" t="s">
        <v>18</v>
      </c>
      <c r="E263" s="63">
        <v>300</v>
      </c>
      <c r="F263" s="425"/>
      <c r="G263" s="719"/>
    </row>
    <row r="264" spans="1:10" ht="45" customHeight="1" x14ac:dyDescent="0.2">
      <c r="A264" s="762">
        <v>11</v>
      </c>
      <c r="B264" s="763" t="s">
        <v>335</v>
      </c>
      <c r="C264" s="764"/>
      <c r="D264" s="765"/>
      <c r="E264" s="766">
        <f>SUM(E265:E267)</f>
        <v>700</v>
      </c>
      <c r="F264" s="766">
        <f t="shared" ref="F264" si="38">SUM(F265:F267)</f>
        <v>8</v>
      </c>
      <c r="G264" s="603" t="s">
        <v>234</v>
      </c>
    </row>
    <row r="265" spans="1:10" ht="46.5" x14ac:dyDescent="0.2">
      <c r="A265" s="761"/>
      <c r="B265" s="303" t="s">
        <v>269</v>
      </c>
      <c r="C265" s="304" t="s">
        <v>541</v>
      </c>
      <c r="D265" s="143" t="s">
        <v>438</v>
      </c>
      <c r="E265" s="304">
        <v>300</v>
      </c>
      <c r="F265" s="304">
        <v>8</v>
      </c>
      <c r="G265" s="604"/>
    </row>
    <row r="266" spans="1:10" ht="46.5" x14ac:dyDescent="0.2">
      <c r="A266" s="761"/>
      <c r="B266" s="303" t="s">
        <v>270</v>
      </c>
      <c r="C266" s="279" t="s">
        <v>546</v>
      </c>
      <c r="D266" s="143" t="s">
        <v>438</v>
      </c>
      <c r="E266" s="304">
        <v>200</v>
      </c>
      <c r="F266" s="304">
        <v>0</v>
      </c>
      <c r="G266" s="604"/>
    </row>
    <row r="267" spans="1:10" ht="46.5" x14ac:dyDescent="0.2">
      <c r="A267" s="761"/>
      <c r="B267" s="303" t="s">
        <v>271</v>
      </c>
      <c r="C267" s="234" t="s">
        <v>563</v>
      </c>
      <c r="D267" s="143" t="s">
        <v>438</v>
      </c>
      <c r="E267" s="767">
        <v>200</v>
      </c>
      <c r="F267" s="767">
        <v>0</v>
      </c>
      <c r="G267" s="605"/>
    </row>
    <row r="268" spans="1:10" ht="61.5" customHeight="1" x14ac:dyDescent="0.2">
      <c r="A268" s="695" t="s">
        <v>707</v>
      </c>
      <c r="B268" s="695"/>
      <c r="C268" s="695"/>
      <c r="D268" s="695"/>
      <c r="E268" s="695"/>
      <c r="F268" s="695"/>
      <c r="G268" s="695"/>
    </row>
    <row r="269" spans="1:10" ht="22.5" customHeight="1" x14ac:dyDescent="0.2">
      <c r="A269" s="725" t="s">
        <v>22</v>
      </c>
      <c r="B269" s="726" t="s">
        <v>0</v>
      </c>
      <c r="C269" s="720" t="s">
        <v>15</v>
      </c>
      <c r="D269" s="730" t="s">
        <v>375</v>
      </c>
      <c r="E269" s="553" t="s">
        <v>1718</v>
      </c>
      <c r="F269" s="768" t="s">
        <v>1717</v>
      </c>
      <c r="G269" s="562" t="s">
        <v>1719</v>
      </c>
    </row>
    <row r="270" spans="1:10" ht="36" customHeight="1" x14ac:dyDescent="0.2">
      <c r="A270" s="558"/>
      <c r="B270" s="727"/>
      <c r="C270" s="729"/>
      <c r="D270" s="731"/>
      <c r="E270" s="553"/>
      <c r="F270" s="769"/>
      <c r="G270" s="563"/>
    </row>
    <row r="271" spans="1:10" ht="105.75" customHeight="1" x14ac:dyDescent="0.2">
      <c r="A271" s="559"/>
      <c r="B271" s="728"/>
      <c r="C271" s="721"/>
      <c r="D271" s="732"/>
      <c r="E271" s="553"/>
      <c r="F271" s="770"/>
      <c r="G271" s="564"/>
    </row>
    <row r="272" spans="1:10" s="40" customFormat="1" ht="36" customHeight="1" x14ac:dyDescent="0.35">
      <c r="A272" s="170">
        <v>1</v>
      </c>
      <c r="B272" s="171" t="s">
        <v>23</v>
      </c>
      <c r="C272" s="172">
        <v>3</v>
      </c>
      <c r="D272" s="74">
        <v>4</v>
      </c>
      <c r="E272" s="20">
        <v>5</v>
      </c>
      <c r="F272" s="20">
        <v>6</v>
      </c>
      <c r="G272" s="772">
        <v>7</v>
      </c>
      <c r="J272" s="485"/>
    </row>
    <row r="273" spans="1:10" ht="45" customHeight="1" x14ac:dyDescent="0.2">
      <c r="A273" s="381">
        <v>1</v>
      </c>
      <c r="B273" s="169" t="s">
        <v>1637</v>
      </c>
      <c r="C273" s="160" t="s">
        <v>1371</v>
      </c>
      <c r="D273" s="118" t="s">
        <v>521</v>
      </c>
      <c r="E273" s="91">
        <v>500</v>
      </c>
      <c r="F273" s="91">
        <v>0</v>
      </c>
      <c r="G273" s="657" t="s">
        <v>536</v>
      </c>
    </row>
    <row r="274" spans="1:10" ht="45" customHeight="1" x14ac:dyDescent="0.2">
      <c r="A274" s="80">
        <f>A273+1</f>
        <v>2</v>
      </c>
      <c r="B274" s="213" t="s">
        <v>1635</v>
      </c>
      <c r="C274" s="204" t="s">
        <v>1636</v>
      </c>
      <c r="D274" s="118" t="s">
        <v>521</v>
      </c>
      <c r="E274" s="204">
        <v>2000</v>
      </c>
      <c r="F274" s="204">
        <v>0</v>
      </c>
      <c r="G274" s="542"/>
      <c r="J274" s="486"/>
    </row>
    <row r="275" spans="1:10" ht="45" customHeight="1" x14ac:dyDescent="0.2">
      <c r="A275" s="80">
        <f>A274+1</f>
        <v>3</v>
      </c>
      <c r="B275" s="124" t="s">
        <v>853</v>
      </c>
      <c r="C275" s="93" t="s">
        <v>1236</v>
      </c>
      <c r="D275" s="69" t="s">
        <v>1655</v>
      </c>
      <c r="E275" s="91">
        <v>2000</v>
      </c>
      <c r="F275" s="91">
        <v>0</v>
      </c>
      <c r="G275" s="542"/>
    </row>
    <row r="276" spans="1:10" ht="37.5" x14ac:dyDescent="0.2">
      <c r="A276" s="80">
        <f t="shared" ref="A276:A279" si="39">A275+1</f>
        <v>4</v>
      </c>
      <c r="B276" s="124" t="s">
        <v>1691</v>
      </c>
      <c r="C276" s="93" t="s">
        <v>1634</v>
      </c>
      <c r="D276" s="96" t="s">
        <v>534</v>
      </c>
      <c r="E276" s="91">
        <v>3000</v>
      </c>
      <c r="F276" s="91">
        <v>0</v>
      </c>
      <c r="G276" s="542"/>
    </row>
    <row r="277" spans="1:10" ht="45" customHeight="1" x14ac:dyDescent="0.2">
      <c r="A277" s="80">
        <f t="shared" si="39"/>
        <v>5</v>
      </c>
      <c r="B277" s="124" t="s">
        <v>393</v>
      </c>
      <c r="C277" s="93" t="s">
        <v>1372</v>
      </c>
      <c r="D277" s="118" t="s">
        <v>521</v>
      </c>
      <c r="E277" s="91">
        <v>500</v>
      </c>
      <c r="F277" s="91">
        <v>0</v>
      </c>
      <c r="G277" s="542"/>
    </row>
    <row r="278" spans="1:10" ht="45" customHeight="1" x14ac:dyDescent="0.2">
      <c r="A278" s="80">
        <f t="shared" si="39"/>
        <v>6</v>
      </c>
      <c r="B278" s="95" t="s">
        <v>394</v>
      </c>
      <c r="C278" s="93" t="s">
        <v>1349</v>
      </c>
      <c r="D278" s="118" t="s">
        <v>521</v>
      </c>
      <c r="E278" s="91">
        <v>2000</v>
      </c>
      <c r="F278" s="91">
        <v>0</v>
      </c>
      <c r="G278" s="542"/>
    </row>
    <row r="279" spans="1:10" ht="45" customHeight="1" x14ac:dyDescent="0.2">
      <c r="A279" s="80">
        <f t="shared" si="39"/>
        <v>7</v>
      </c>
      <c r="B279" s="95" t="s">
        <v>376</v>
      </c>
      <c r="C279" s="103" t="s">
        <v>944</v>
      </c>
      <c r="D279" s="96" t="s">
        <v>535</v>
      </c>
      <c r="E279" s="91">
        <v>3000</v>
      </c>
      <c r="F279" s="91">
        <v>45</v>
      </c>
      <c r="G279" s="552"/>
    </row>
    <row r="280" spans="1:10" ht="30" customHeight="1" x14ac:dyDescent="0.2">
      <c r="A280" s="709" t="s">
        <v>3</v>
      </c>
      <c r="B280" s="709"/>
      <c r="C280" s="709"/>
      <c r="D280" s="709"/>
      <c r="E280" s="709"/>
      <c r="F280" s="709"/>
      <c r="G280" s="709"/>
    </row>
    <row r="281" spans="1:10" ht="27" customHeight="1" x14ac:dyDescent="0.2">
      <c r="A281" s="710" t="s">
        <v>1692</v>
      </c>
      <c r="B281" s="710"/>
      <c r="C281" s="710"/>
      <c r="D281" s="710"/>
      <c r="E281" s="710"/>
      <c r="F281" s="710"/>
      <c r="G281" s="710"/>
    </row>
    <row r="282" spans="1:10" ht="29.25" customHeight="1" x14ac:dyDescent="0.2">
      <c r="A282" s="557" t="s">
        <v>22</v>
      </c>
      <c r="B282" s="560" t="s">
        <v>0</v>
      </c>
      <c r="C282" s="553" t="s">
        <v>15</v>
      </c>
      <c r="D282" s="561" t="s">
        <v>373</v>
      </c>
      <c r="E282" s="553" t="s">
        <v>1718</v>
      </c>
      <c r="F282" s="768" t="s">
        <v>1717</v>
      </c>
      <c r="G282" s="562" t="s">
        <v>1719</v>
      </c>
    </row>
    <row r="283" spans="1:10" ht="45" customHeight="1" x14ac:dyDescent="0.2">
      <c r="A283" s="558"/>
      <c r="B283" s="560"/>
      <c r="C283" s="553"/>
      <c r="D283" s="561"/>
      <c r="E283" s="553"/>
      <c r="F283" s="769"/>
      <c r="G283" s="563"/>
    </row>
    <row r="284" spans="1:10" ht="111" customHeight="1" x14ac:dyDescent="0.2">
      <c r="A284" s="559"/>
      <c r="B284" s="560"/>
      <c r="C284" s="553"/>
      <c r="D284" s="561"/>
      <c r="E284" s="553"/>
      <c r="F284" s="770"/>
      <c r="G284" s="564"/>
    </row>
    <row r="285" spans="1:10" ht="22.5" x14ac:dyDescent="0.2">
      <c r="A285" s="55">
        <v>1</v>
      </c>
      <c r="B285" s="11" t="s">
        <v>23</v>
      </c>
      <c r="C285" s="20">
        <v>3</v>
      </c>
      <c r="D285" s="20">
        <v>4</v>
      </c>
      <c r="E285" s="20">
        <v>5</v>
      </c>
      <c r="F285" s="20">
        <v>6</v>
      </c>
      <c r="G285" s="772">
        <v>7</v>
      </c>
    </row>
    <row r="286" spans="1:10" ht="74.25" customHeight="1" x14ac:dyDescent="0.2">
      <c r="A286" s="53" t="s">
        <v>25</v>
      </c>
      <c r="B286" s="600" t="s">
        <v>1529</v>
      </c>
      <c r="C286" s="601"/>
      <c r="D286" s="602"/>
      <c r="E286" s="101">
        <f>E287+E288+E371</f>
        <v>76070</v>
      </c>
      <c r="F286" s="101">
        <f t="shared" ref="F286" si="40">F287+F288+F371</f>
        <v>795</v>
      </c>
      <c r="G286" s="177"/>
    </row>
    <row r="287" spans="1:10" ht="42" customHeight="1" x14ac:dyDescent="0.2">
      <c r="A287" s="53" t="s">
        <v>35</v>
      </c>
      <c r="B287" s="186" t="s">
        <v>693</v>
      </c>
      <c r="C287" s="187" t="s">
        <v>682</v>
      </c>
      <c r="D287" s="187" t="s">
        <v>694</v>
      </c>
      <c r="E287" s="188">
        <v>63478</v>
      </c>
      <c r="F287" s="188">
        <v>0</v>
      </c>
      <c r="G287" s="177"/>
    </row>
    <row r="288" spans="1:10" ht="42" customHeight="1" x14ac:dyDescent="0.2">
      <c r="A288" s="112" t="s">
        <v>36</v>
      </c>
      <c r="B288" s="186" t="s">
        <v>695</v>
      </c>
      <c r="C288" s="187" t="s">
        <v>682</v>
      </c>
      <c r="D288" s="187" t="s">
        <v>696</v>
      </c>
      <c r="E288" s="188">
        <f>E289+E300+E308+E318+E335+E343+E360</f>
        <v>10704</v>
      </c>
      <c r="F288" s="188">
        <f t="shared" ref="F288" si="41">F289+F300+F308+F318+F335+F343+F360</f>
        <v>537</v>
      </c>
      <c r="G288" s="117"/>
    </row>
    <row r="289" spans="1:10" ht="42" customHeight="1" x14ac:dyDescent="0.2">
      <c r="A289" s="53" t="s">
        <v>1498</v>
      </c>
      <c r="B289" s="652" t="s">
        <v>249</v>
      </c>
      <c r="C289" s="653"/>
      <c r="D289" s="654"/>
      <c r="E289" s="16">
        <f>SUM(E290:E299)</f>
        <v>1310</v>
      </c>
      <c r="F289" s="16">
        <f t="shared" ref="F289" si="42">SUM(F290:F299)</f>
        <v>74</v>
      </c>
      <c r="G289" s="671" t="s">
        <v>253</v>
      </c>
    </row>
    <row r="290" spans="1:10" ht="45" customHeight="1" x14ac:dyDescent="0.2">
      <c r="A290" s="12">
        <v>1</v>
      </c>
      <c r="B290" s="230" t="s">
        <v>252</v>
      </c>
      <c r="C290" s="266" t="s">
        <v>552</v>
      </c>
      <c r="D290" s="364" t="s">
        <v>648</v>
      </c>
      <c r="E290" s="205">
        <v>200</v>
      </c>
      <c r="F290" s="205">
        <v>15</v>
      </c>
      <c r="G290" s="672"/>
    </row>
    <row r="291" spans="1:10" ht="45" customHeight="1" x14ac:dyDescent="0.2">
      <c r="A291" s="12">
        <f>A290+1</f>
        <v>2</v>
      </c>
      <c r="B291" s="230" t="s">
        <v>63</v>
      </c>
      <c r="C291" s="406" t="s">
        <v>560</v>
      </c>
      <c r="D291" s="364" t="s">
        <v>648</v>
      </c>
      <c r="E291" s="205">
        <v>200</v>
      </c>
      <c r="F291" s="205">
        <v>7</v>
      </c>
      <c r="G291" s="672"/>
    </row>
    <row r="292" spans="1:10" ht="45" customHeight="1" x14ac:dyDescent="0.2">
      <c r="A292" s="12">
        <f t="shared" ref="A292:A299" si="43">A291+1</f>
        <v>3</v>
      </c>
      <c r="B292" s="230" t="s">
        <v>88</v>
      </c>
      <c r="C292" s="93" t="s">
        <v>562</v>
      </c>
      <c r="D292" s="160" t="s">
        <v>539</v>
      </c>
      <c r="E292" s="205">
        <v>50</v>
      </c>
      <c r="F292" s="205">
        <v>4</v>
      </c>
      <c r="G292" s="672"/>
    </row>
    <row r="293" spans="1:10" ht="45" customHeight="1" x14ac:dyDescent="0.2">
      <c r="A293" s="12">
        <f t="shared" si="43"/>
        <v>4</v>
      </c>
      <c r="B293" s="230" t="s">
        <v>81</v>
      </c>
      <c r="C293" s="93" t="s">
        <v>562</v>
      </c>
      <c r="D293" s="364" t="s">
        <v>651</v>
      </c>
      <c r="E293" s="205">
        <v>150</v>
      </c>
      <c r="F293" s="205">
        <v>6</v>
      </c>
      <c r="G293" s="693"/>
    </row>
    <row r="294" spans="1:10" ht="45" customHeight="1" x14ac:dyDescent="0.2">
      <c r="A294" s="12">
        <f t="shared" si="43"/>
        <v>5</v>
      </c>
      <c r="B294" s="230" t="s">
        <v>250</v>
      </c>
      <c r="C294" s="234" t="s">
        <v>563</v>
      </c>
      <c r="D294" s="364" t="s">
        <v>649</v>
      </c>
      <c r="E294" s="205">
        <v>70</v>
      </c>
      <c r="F294" s="205">
        <v>4</v>
      </c>
      <c r="G294" s="672"/>
    </row>
    <row r="295" spans="1:10" ht="45" customHeight="1" x14ac:dyDescent="0.2">
      <c r="A295" s="12">
        <f t="shared" si="43"/>
        <v>6</v>
      </c>
      <c r="B295" s="230" t="s">
        <v>65</v>
      </c>
      <c r="C295" s="234" t="s">
        <v>563</v>
      </c>
      <c r="D295" s="330" t="s">
        <v>650</v>
      </c>
      <c r="E295" s="205">
        <v>90</v>
      </c>
      <c r="F295" s="205">
        <v>7</v>
      </c>
      <c r="G295" s="672"/>
    </row>
    <row r="296" spans="1:10" ht="45" customHeight="1" x14ac:dyDescent="0.2">
      <c r="A296" s="12">
        <f t="shared" si="43"/>
        <v>7</v>
      </c>
      <c r="B296" s="230" t="s">
        <v>276</v>
      </c>
      <c r="C296" s="234" t="s">
        <v>563</v>
      </c>
      <c r="D296" s="364" t="s">
        <v>651</v>
      </c>
      <c r="E296" s="205">
        <v>150</v>
      </c>
      <c r="F296" s="205">
        <v>6</v>
      </c>
      <c r="G296" s="693"/>
    </row>
    <row r="297" spans="1:10" ht="45" customHeight="1" x14ac:dyDescent="0.2">
      <c r="A297" s="12">
        <f t="shared" si="43"/>
        <v>8</v>
      </c>
      <c r="B297" s="230" t="s">
        <v>251</v>
      </c>
      <c r="C297" s="93" t="s">
        <v>565</v>
      </c>
      <c r="D297" s="265" t="s">
        <v>804</v>
      </c>
      <c r="E297" s="205">
        <v>100</v>
      </c>
      <c r="F297" s="205">
        <v>13</v>
      </c>
      <c r="G297" s="693"/>
    </row>
    <row r="298" spans="1:10" ht="45" customHeight="1" x14ac:dyDescent="0.2">
      <c r="A298" s="12">
        <f t="shared" si="43"/>
        <v>9</v>
      </c>
      <c r="B298" s="230" t="s">
        <v>70</v>
      </c>
      <c r="C298" s="93" t="s">
        <v>565</v>
      </c>
      <c r="D298" s="332" t="s">
        <v>652</v>
      </c>
      <c r="E298" s="205">
        <v>150</v>
      </c>
      <c r="F298" s="205">
        <v>6</v>
      </c>
      <c r="G298" s="693"/>
    </row>
    <row r="299" spans="1:10" ht="45" customHeight="1" x14ac:dyDescent="0.2">
      <c r="A299" s="12">
        <f t="shared" si="43"/>
        <v>10</v>
      </c>
      <c r="B299" s="230" t="s">
        <v>653</v>
      </c>
      <c r="C299" s="93" t="s">
        <v>565</v>
      </c>
      <c r="D299" s="332" t="s">
        <v>652</v>
      </c>
      <c r="E299" s="205">
        <v>150</v>
      </c>
      <c r="F299" s="205">
        <v>6</v>
      </c>
      <c r="G299" s="672"/>
    </row>
    <row r="300" spans="1:10" s="149" customFormat="1" ht="42" customHeight="1" x14ac:dyDescent="0.2">
      <c r="A300" s="53" t="s">
        <v>1499</v>
      </c>
      <c r="B300" s="652" t="s">
        <v>273</v>
      </c>
      <c r="C300" s="653"/>
      <c r="D300" s="654"/>
      <c r="E300" s="16">
        <f t="shared" ref="E300:F300" si="44">SUM(E301:E307)</f>
        <v>466</v>
      </c>
      <c r="F300" s="16">
        <f t="shared" si="44"/>
        <v>56</v>
      </c>
      <c r="G300" s="673" t="s">
        <v>231</v>
      </c>
      <c r="J300" s="9"/>
    </row>
    <row r="301" spans="1:10" ht="45" customHeight="1" x14ac:dyDescent="0.2">
      <c r="A301" s="12">
        <v>1</v>
      </c>
      <c r="B301" s="153" t="s">
        <v>65</v>
      </c>
      <c r="C301" s="331" t="s">
        <v>541</v>
      </c>
      <c r="D301" s="154" t="s">
        <v>428</v>
      </c>
      <c r="E301" s="154">
        <v>40</v>
      </c>
      <c r="F301" s="154">
        <v>8</v>
      </c>
      <c r="G301" s="674"/>
    </row>
    <row r="302" spans="1:10" ht="45" customHeight="1" x14ac:dyDescent="0.2">
      <c r="A302" s="12">
        <f>A301+1</f>
        <v>2</v>
      </c>
      <c r="B302" s="153" t="s">
        <v>291</v>
      </c>
      <c r="C302" s="331" t="s">
        <v>541</v>
      </c>
      <c r="D302" s="155" t="s">
        <v>438</v>
      </c>
      <c r="E302" s="155">
        <v>180</v>
      </c>
      <c r="F302" s="155">
        <v>8</v>
      </c>
      <c r="G302" s="674"/>
    </row>
    <row r="303" spans="1:10" ht="45" customHeight="1" x14ac:dyDescent="0.2">
      <c r="A303" s="12">
        <f>A302+1</f>
        <v>3</v>
      </c>
      <c r="B303" s="153" t="s">
        <v>250</v>
      </c>
      <c r="C303" s="331" t="s">
        <v>541</v>
      </c>
      <c r="D303" s="154" t="s">
        <v>438</v>
      </c>
      <c r="E303" s="154">
        <v>50</v>
      </c>
      <c r="F303" s="154">
        <v>8</v>
      </c>
      <c r="G303" s="651"/>
    </row>
    <row r="304" spans="1:10" ht="45" customHeight="1" x14ac:dyDescent="0.2">
      <c r="A304" s="12">
        <f t="shared" ref="A304:A307" si="45">A303+1</f>
        <v>4</v>
      </c>
      <c r="B304" s="153" t="s">
        <v>349</v>
      </c>
      <c r="C304" s="279" t="s">
        <v>543</v>
      </c>
      <c r="D304" s="154" t="s">
        <v>438</v>
      </c>
      <c r="E304" s="154">
        <v>36</v>
      </c>
      <c r="F304" s="154">
        <v>6</v>
      </c>
      <c r="G304" s="674"/>
    </row>
    <row r="305" spans="1:10" ht="45" customHeight="1" x14ac:dyDescent="0.2">
      <c r="A305" s="12">
        <f t="shared" si="45"/>
        <v>5</v>
      </c>
      <c r="B305" s="153" t="s">
        <v>1203</v>
      </c>
      <c r="C305" s="279" t="s">
        <v>543</v>
      </c>
      <c r="D305" s="154" t="s">
        <v>438</v>
      </c>
      <c r="E305" s="154">
        <v>60</v>
      </c>
      <c r="F305" s="154">
        <v>8</v>
      </c>
      <c r="G305" s="674"/>
    </row>
    <row r="306" spans="1:10" ht="45" customHeight="1" x14ac:dyDescent="0.2">
      <c r="A306" s="12">
        <f>A305+1</f>
        <v>6</v>
      </c>
      <c r="B306" s="153" t="s">
        <v>63</v>
      </c>
      <c r="C306" s="279" t="s">
        <v>543</v>
      </c>
      <c r="D306" s="154" t="s">
        <v>438</v>
      </c>
      <c r="E306" s="154">
        <v>40</v>
      </c>
      <c r="F306" s="154">
        <v>9</v>
      </c>
      <c r="G306" s="674"/>
    </row>
    <row r="307" spans="1:10" ht="45" customHeight="1" x14ac:dyDescent="0.2">
      <c r="A307" s="12">
        <f t="shared" si="45"/>
        <v>7</v>
      </c>
      <c r="B307" s="153" t="s">
        <v>346</v>
      </c>
      <c r="C307" s="279" t="s">
        <v>543</v>
      </c>
      <c r="D307" s="154" t="s">
        <v>438</v>
      </c>
      <c r="E307" s="154">
        <v>60</v>
      </c>
      <c r="F307" s="154">
        <v>9</v>
      </c>
      <c r="G307" s="674"/>
    </row>
    <row r="308" spans="1:10" ht="41.25" customHeight="1" x14ac:dyDescent="0.2">
      <c r="A308" s="53" t="s">
        <v>1500</v>
      </c>
      <c r="B308" s="575" t="s">
        <v>239</v>
      </c>
      <c r="C308" s="576"/>
      <c r="D308" s="577"/>
      <c r="E308" s="16">
        <f>SUM(E309:E317)</f>
        <v>2420</v>
      </c>
      <c r="F308" s="16">
        <f t="shared" ref="F308" si="46">SUM(F309:F317)</f>
        <v>81</v>
      </c>
      <c r="G308" s="637" t="s">
        <v>232</v>
      </c>
    </row>
    <row r="309" spans="1:10" ht="45" customHeight="1" x14ac:dyDescent="0.2">
      <c r="A309" s="12">
        <v>1</v>
      </c>
      <c r="B309" s="329" t="s">
        <v>1302</v>
      </c>
      <c r="C309" s="63" t="s">
        <v>584</v>
      </c>
      <c r="D309" s="332" t="s">
        <v>1303</v>
      </c>
      <c r="E309" s="206">
        <v>170</v>
      </c>
      <c r="F309" s="206">
        <v>4</v>
      </c>
      <c r="G309" s="638"/>
    </row>
    <row r="310" spans="1:10" ht="45" customHeight="1" x14ac:dyDescent="0.2">
      <c r="A310" s="12">
        <f>A309+1</f>
        <v>2</v>
      </c>
      <c r="B310" s="329" t="s">
        <v>291</v>
      </c>
      <c r="C310" s="63" t="s">
        <v>584</v>
      </c>
      <c r="D310" s="332" t="s">
        <v>1304</v>
      </c>
      <c r="E310" s="206">
        <v>400</v>
      </c>
      <c r="F310" s="206">
        <v>14</v>
      </c>
      <c r="G310" s="638"/>
    </row>
    <row r="311" spans="1:10" ht="45" customHeight="1" x14ac:dyDescent="0.2">
      <c r="A311" s="12">
        <f t="shared" ref="A311:A317" si="47">A310+1</f>
        <v>3</v>
      </c>
      <c r="B311" s="230" t="s">
        <v>296</v>
      </c>
      <c r="C311" s="63" t="s">
        <v>584</v>
      </c>
      <c r="D311" s="332" t="s">
        <v>630</v>
      </c>
      <c r="E311" s="206">
        <v>400</v>
      </c>
      <c r="F311" s="206">
        <v>12</v>
      </c>
      <c r="G311" s="638"/>
    </row>
    <row r="312" spans="1:10" s="48" customFormat="1" ht="45" customHeight="1" x14ac:dyDescent="0.35">
      <c r="A312" s="12">
        <f t="shared" si="47"/>
        <v>4</v>
      </c>
      <c r="B312" s="230" t="s">
        <v>250</v>
      </c>
      <c r="C312" s="63" t="s">
        <v>584</v>
      </c>
      <c r="D312" s="332" t="s">
        <v>631</v>
      </c>
      <c r="E312" s="206">
        <v>150</v>
      </c>
      <c r="F312" s="206">
        <v>6</v>
      </c>
      <c r="G312" s="638"/>
      <c r="J312" s="195"/>
    </row>
    <row r="313" spans="1:10" ht="45" customHeight="1" x14ac:dyDescent="0.2">
      <c r="A313" s="12">
        <f t="shared" si="47"/>
        <v>5</v>
      </c>
      <c r="B313" s="230" t="s">
        <v>83</v>
      </c>
      <c r="C313" s="63" t="s">
        <v>584</v>
      </c>
      <c r="D313" s="332" t="s">
        <v>462</v>
      </c>
      <c r="E313" s="206">
        <v>50</v>
      </c>
      <c r="F313" s="206">
        <v>6</v>
      </c>
      <c r="G313" s="638"/>
    </row>
    <row r="314" spans="1:10" s="48" customFormat="1" ht="45" customHeight="1" x14ac:dyDescent="0.35">
      <c r="A314" s="12">
        <f t="shared" si="47"/>
        <v>6</v>
      </c>
      <c r="B314" s="230" t="s">
        <v>763</v>
      </c>
      <c r="C314" s="63" t="s">
        <v>584</v>
      </c>
      <c r="D314" s="332" t="s">
        <v>632</v>
      </c>
      <c r="E314" s="206">
        <v>400</v>
      </c>
      <c r="F314" s="206">
        <v>10</v>
      </c>
      <c r="G314" s="638"/>
      <c r="J314" s="195"/>
    </row>
    <row r="315" spans="1:10" s="38" customFormat="1" ht="45" customHeight="1" x14ac:dyDescent="0.2">
      <c r="A315" s="12">
        <f t="shared" si="47"/>
        <v>7</v>
      </c>
      <c r="B315" s="230" t="s">
        <v>348</v>
      </c>
      <c r="C315" s="63" t="s">
        <v>584</v>
      </c>
      <c r="D315" s="332" t="s">
        <v>633</v>
      </c>
      <c r="E315" s="206">
        <v>400</v>
      </c>
      <c r="F315" s="206">
        <v>10</v>
      </c>
      <c r="G315" s="638"/>
      <c r="J315" s="482"/>
    </row>
    <row r="316" spans="1:10" s="38" customFormat="1" ht="45" customHeight="1" x14ac:dyDescent="0.2">
      <c r="A316" s="12">
        <f t="shared" si="47"/>
        <v>8</v>
      </c>
      <c r="B316" s="230" t="s">
        <v>251</v>
      </c>
      <c r="C316" s="279" t="s">
        <v>543</v>
      </c>
      <c r="D316" s="118" t="s">
        <v>521</v>
      </c>
      <c r="E316" s="206">
        <v>250</v>
      </c>
      <c r="F316" s="206">
        <v>12</v>
      </c>
      <c r="G316" s="638"/>
      <c r="J316" s="482"/>
    </row>
    <row r="317" spans="1:10" ht="45" customHeight="1" x14ac:dyDescent="0.2">
      <c r="A317" s="12">
        <f t="shared" si="47"/>
        <v>9</v>
      </c>
      <c r="B317" s="230" t="s">
        <v>290</v>
      </c>
      <c r="C317" s="279" t="s">
        <v>543</v>
      </c>
      <c r="D317" s="759" t="s">
        <v>1713</v>
      </c>
      <c r="E317" s="206">
        <v>200</v>
      </c>
      <c r="F317" s="206">
        <v>7</v>
      </c>
      <c r="G317" s="544"/>
    </row>
    <row r="318" spans="1:10" ht="40.5" customHeight="1" x14ac:dyDescent="0.2">
      <c r="A318" s="53" t="s">
        <v>1501</v>
      </c>
      <c r="B318" s="575" t="s">
        <v>238</v>
      </c>
      <c r="C318" s="576"/>
      <c r="D318" s="577"/>
      <c r="E318" s="16">
        <f>SUM(E319:E334)</f>
        <v>1458</v>
      </c>
      <c r="F318" s="16">
        <f t="shared" ref="F318" si="48">SUM(F319:F334)</f>
        <v>119</v>
      </c>
      <c r="G318" s="640" t="s">
        <v>55</v>
      </c>
    </row>
    <row r="319" spans="1:10" ht="45" customHeight="1" x14ac:dyDescent="0.2">
      <c r="A319" s="25">
        <v>1</v>
      </c>
      <c r="B319" s="222" t="s">
        <v>1305</v>
      </c>
      <c r="C319" s="331" t="s">
        <v>541</v>
      </c>
      <c r="D319" s="253" t="s">
        <v>1643</v>
      </c>
      <c r="E319" s="232">
        <v>100</v>
      </c>
      <c r="F319" s="232">
        <v>8</v>
      </c>
      <c r="G319" s="641"/>
    </row>
    <row r="320" spans="1:10" s="48" customFormat="1" ht="45" customHeight="1" x14ac:dyDescent="0.35">
      <c r="A320" s="25">
        <f>A319+1</f>
        <v>2</v>
      </c>
      <c r="B320" s="222" t="s">
        <v>81</v>
      </c>
      <c r="C320" s="331" t="s">
        <v>580</v>
      </c>
      <c r="D320" s="335" t="s">
        <v>752</v>
      </c>
      <c r="E320" s="323">
        <v>100</v>
      </c>
      <c r="F320" s="323">
        <v>8</v>
      </c>
      <c r="G320" s="641"/>
      <c r="J320" s="195"/>
    </row>
    <row r="321" spans="1:7" ht="46.5" x14ac:dyDescent="0.2">
      <c r="A321" s="25">
        <f t="shared" ref="A321:A334" si="49">A320+1</f>
        <v>3</v>
      </c>
      <c r="B321" s="222" t="s">
        <v>1306</v>
      </c>
      <c r="C321" s="279" t="s">
        <v>543</v>
      </c>
      <c r="D321" s="341" t="s">
        <v>1307</v>
      </c>
      <c r="E321" s="232">
        <v>100</v>
      </c>
      <c r="F321" s="232">
        <v>6</v>
      </c>
      <c r="G321" s="642"/>
    </row>
    <row r="322" spans="1:7" ht="45" customHeight="1" x14ac:dyDescent="0.2">
      <c r="A322" s="25">
        <f t="shared" si="49"/>
        <v>4</v>
      </c>
      <c r="B322" s="222" t="s">
        <v>351</v>
      </c>
      <c r="C322" s="279" t="s">
        <v>543</v>
      </c>
      <c r="D322" s="335" t="s">
        <v>792</v>
      </c>
      <c r="E322" s="323">
        <v>50</v>
      </c>
      <c r="F322" s="323">
        <v>6</v>
      </c>
      <c r="G322" s="642"/>
    </row>
    <row r="323" spans="1:7" ht="45" customHeight="1" x14ac:dyDescent="0.2">
      <c r="A323" s="25">
        <f t="shared" si="49"/>
        <v>5</v>
      </c>
      <c r="B323" s="222" t="s">
        <v>276</v>
      </c>
      <c r="C323" s="279" t="s">
        <v>543</v>
      </c>
      <c r="D323" s="323" t="s">
        <v>793</v>
      </c>
      <c r="E323" s="323">
        <v>100</v>
      </c>
      <c r="F323" s="323">
        <v>8</v>
      </c>
      <c r="G323" s="642"/>
    </row>
    <row r="324" spans="1:7" ht="45" customHeight="1" x14ac:dyDescent="0.2">
      <c r="A324" s="25">
        <f t="shared" si="49"/>
        <v>6</v>
      </c>
      <c r="B324" s="222" t="s">
        <v>1308</v>
      </c>
      <c r="C324" s="279" t="s">
        <v>543</v>
      </c>
      <c r="D324" s="336" t="s">
        <v>1660</v>
      </c>
      <c r="E324" s="323">
        <v>72</v>
      </c>
      <c r="F324" s="232">
        <v>10</v>
      </c>
      <c r="G324" s="641"/>
    </row>
    <row r="325" spans="1:7" ht="45" customHeight="1" x14ac:dyDescent="0.35">
      <c r="A325" s="25">
        <f t="shared" si="49"/>
        <v>7</v>
      </c>
      <c r="B325" s="337" t="s">
        <v>1309</v>
      </c>
      <c r="C325" s="279" t="s">
        <v>546</v>
      </c>
      <c r="D325" s="209" t="s">
        <v>289</v>
      </c>
      <c r="E325" s="323">
        <v>50</v>
      </c>
      <c r="F325" s="323">
        <v>5</v>
      </c>
      <c r="G325" s="641"/>
    </row>
    <row r="326" spans="1:7" ht="45" customHeight="1" x14ac:dyDescent="0.2">
      <c r="A326" s="25">
        <f t="shared" si="49"/>
        <v>8</v>
      </c>
      <c r="B326" s="222" t="s">
        <v>352</v>
      </c>
      <c r="C326" s="236" t="s">
        <v>550</v>
      </c>
      <c r="D326" s="338" t="s">
        <v>794</v>
      </c>
      <c r="E326" s="323">
        <v>100</v>
      </c>
      <c r="F326" s="323">
        <v>5</v>
      </c>
      <c r="G326" s="641"/>
    </row>
    <row r="327" spans="1:7" ht="45" customHeight="1" x14ac:dyDescent="0.2">
      <c r="A327" s="25">
        <f t="shared" si="49"/>
        <v>9</v>
      </c>
      <c r="B327" s="222" t="s">
        <v>71</v>
      </c>
      <c r="C327" s="323" t="s">
        <v>1668</v>
      </c>
      <c r="D327" s="132" t="s">
        <v>1638</v>
      </c>
      <c r="E327" s="323">
        <v>100</v>
      </c>
      <c r="F327" s="323">
        <v>10</v>
      </c>
      <c r="G327" s="641"/>
    </row>
    <row r="328" spans="1:7" ht="45" customHeight="1" x14ac:dyDescent="0.2">
      <c r="A328" s="25">
        <f t="shared" si="49"/>
        <v>10</v>
      </c>
      <c r="B328" s="222" t="s">
        <v>72</v>
      </c>
      <c r="C328" s="323" t="s">
        <v>1668</v>
      </c>
      <c r="D328" s="132" t="s">
        <v>1638</v>
      </c>
      <c r="E328" s="323">
        <v>50</v>
      </c>
      <c r="F328" s="323">
        <v>10</v>
      </c>
      <c r="G328" s="641"/>
    </row>
    <row r="329" spans="1:7" ht="45" customHeight="1" x14ac:dyDescent="0.2">
      <c r="A329" s="25">
        <f t="shared" si="49"/>
        <v>11</v>
      </c>
      <c r="B329" s="222" t="s">
        <v>1310</v>
      </c>
      <c r="C329" s="331" t="s">
        <v>580</v>
      </c>
      <c r="D329" s="132" t="s">
        <v>1638</v>
      </c>
      <c r="E329" s="323">
        <v>200</v>
      </c>
      <c r="F329" s="323">
        <v>11</v>
      </c>
      <c r="G329" s="642"/>
    </row>
    <row r="330" spans="1:7" ht="45" customHeight="1" x14ac:dyDescent="0.2">
      <c r="A330" s="25">
        <f t="shared" si="49"/>
        <v>12</v>
      </c>
      <c r="B330" s="339" t="s">
        <v>243</v>
      </c>
      <c r="C330" s="331" t="s">
        <v>1226</v>
      </c>
      <c r="D330" s="132" t="s">
        <v>1638</v>
      </c>
      <c r="E330" s="331">
        <v>100</v>
      </c>
      <c r="F330" s="331">
        <v>2</v>
      </c>
      <c r="G330" s="642"/>
    </row>
    <row r="331" spans="1:7" ht="45" customHeight="1" x14ac:dyDescent="0.2">
      <c r="A331" s="25">
        <f t="shared" si="49"/>
        <v>13</v>
      </c>
      <c r="B331" s="222" t="s">
        <v>795</v>
      </c>
      <c r="C331" s="323" t="s">
        <v>1677</v>
      </c>
      <c r="D331" s="340" t="s">
        <v>796</v>
      </c>
      <c r="E331" s="323">
        <v>72</v>
      </c>
      <c r="F331" s="323">
        <v>7</v>
      </c>
      <c r="G331" s="641"/>
    </row>
    <row r="332" spans="1:7" ht="45" customHeight="1" x14ac:dyDescent="0.2">
      <c r="A332" s="25">
        <f t="shared" si="49"/>
        <v>14</v>
      </c>
      <c r="B332" s="222" t="s">
        <v>797</v>
      </c>
      <c r="C332" s="323" t="s">
        <v>1677</v>
      </c>
      <c r="D332" s="335" t="s">
        <v>752</v>
      </c>
      <c r="E332" s="323">
        <v>96</v>
      </c>
      <c r="F332" s="323">
        <v>8</v>
      </c>
      <c r="G332" s="641"/>
    </row>
    <row r="333" spans="1:7" ht="45" customHeight="1" x14ac:dyDescent="0.2">
      <c r="A333" s="25">
        <f t="shared" si="49"/>
        <v>15</v>
      </c>
      <c r="B333" s="222" t="s">
        <v>498</v>
      </c>
      <c r="C333" s="331" t="s">
        <v>580</v>
      </c>
      <c r="D333" s="323" t="s">
        <v>497</v>
      </c>
      <c r="E333" s="323">
        <v>72</v>
      </c>
      <c r="F333" s="323">
        <v>7</v>
      </c>
      <c r="G333" s="179"/>
    </row>
    <row r="334" spans="1:7" ht="45" customHeight="1" x14ac:dyDescent="0.2">
      <c r="A334" s="25">
        <f t="shared" si="49"/>
        <v>16</v>
      </c>
      <c r="B334" s="222" t="s">
        <v>686</v>
      </c>
      <c r="C334" s="331" t="s">
        <v>580</v>
      </c>
      <c r="D334" s="323" t="s">
        <v>497</v>
      </c>
      <c r="E334" s="323">
        <v>96</v>
      </c>
      <c r="F334" s="323">
        <v>8</v>
      </c>
      <c r="G334" s="179"/>
    </row>
    <row r="335" spans="1:7" ht="40.5" customHeight="1" x14ac:dyDescent="0.2">
      <c r="A335" s="53" t="s">
        <v>1502</v>
      </c>
      <c r="B335" s="575" t="s">
        <v>244</v>
      </c>
      <c r="C335" s="576"/>
      <c r="D335" s="577"/>
      <c r="E335" s="16">
        <f>SUM(E336:E342)</f>
        <v>930</v>
      </c>
      <c r="F335" s="16">
        <f t="shared" ref="F335" si="50">SUM(F336:F342)</f>
        <v>45</v>
      </c>
      <c r="G335" s="578" t="s">
        <v>233</v>
      </c>
    </row>
    <row r="336" spans="1:7" ht="45" customHeight="1" x14ac:dyDescent="0.2">
      <c r="A336" s="12">
        <v>1</v>
      </c>
      <c r="B336" s="316" t="s">
        <v>498</v>
      </c>
      <c r="C336" s="331" t="s">
        <v>541</v>
      </c>
      <c r="D336" s="317" t="s">
        <v>497</v>
      </c>
      <c r="E336" s="321">
        <v>100</v>
      </c>
      <c r="F336" s="318">
        <v>7</v>
      </c>
      <c r="G336" s="579"/>
    </row>
    <row r="337" spans="1:7" ht="45" customHeight="1" x14ac:dyDescent="0.2">
      <c r="A337" s="12">
        <f>A336+1</f>
        <v>2</v>
      </c>
      <c r="B337" s="316" t="s">
        <v>499</v>
      </c>
      <c r="C337" s="331" t="s">
        <v>541</v>
      </c>
      <c r="D337" s="317" t="s">
        <v>497</v>
      </c>
      <c r="E337" s="321">
        <v>120</v>
      </c>
      <c r="F337" s="318">
        <v>7</v>
      </c>
      <c r="G337" s="579"/>
    </row>
    <row r="338" spans="1:7" ht="45" customHeight="1" x14ac:dyDescent="0.2">
      <c r="A338" s="12">
        <f t="shared" ref="A338:A342" si="51">A337+1</f>
        <v>3</v>
      </c>
      <c r="B338" s="316" t="s">
        <v>73</v>
      </c>
      <c r="C338" s="279" t="s">
        <v>543</v>
      </c>
      <c r="D338" s="317" t="s">
        <v>497</v>
      </c>
      <c r="E338" s="321">
        <v>120</v>
      </c>
      <c r="F338" s="318">
        <v>7</v>
      </c>
      <c r="G338" s="579"/>
    </row>
    <row r="339" spans="1:7" ht="45" customHeight="1" x14ac:dyDescent="0.2">
      <c r="A339" s="12">
        <f t="shared" si="51"/>
        <v>4</v>
      </c>
      <c r="B339" s="316" t="s">
        <v>256</v>
      </c>
      <c r="C339" s="279" t="s">
        <v>543</v>
      </c>
      <c r="D339" s="317" t="s">
        <v>497</v>
      </c>
      <c r="E339" s="321">
        <v>120</v>
      </c>
      <c r="F339" s="318">
        <v>7</v>
      </c>
      <c r="G339" s="579"/>
    </row>
    <row r="340" spans="1:7" ht="45" customHeight="1" x14ac:dyDescent="0.2">
      <c r="A340" s="12">
        <f t="shared" si="51"/>
        <v>5</v>
      </c>
      <c r="B340" s="329" t="s">
        <v>250</v>
      </c>
      <c r="C340" s="279" t="s">
        <v>543</v>
      </c>
      <c r="D340" s="317" t="s">
        <v>497</v>
      </c>
      <c r="E340" s="321">
        <v>120</v>
      </c>
      <c r="F340" s="318">
        <v>0</v>
      </c>
      <c r="G340" s="579"/>
    </row>
    <row r="341" spans="1:7" ht="45" customHeight="1" x14ac:dyDescent="0.2">
      <c r="A341" s="12">
        <f t="shared" si="51"/>
        <v>6</v>
      </c>
      <c r="B341" s="329" t="s">
        <v>1301</v>
      </c>
      <c r="C341" s="279" t="s">
        <v>543</v>
      </c>
      <c r="D341" s="317" t="s">
        <v>497</v>
      </c>
      <c r="E341" s="321">
        <v>200</v>
      </c>
      <c r="F341" s="318">
        <v>10</v>
      </c>
      <c r="G341" s="579"/>
    </row>
    <row r="342" spans="1:7" ht="45" customHeight="1" x14ac:dyDescent="0.2">
      <c r="A342" s="12">
        <f t="shared" si="51"/>
        <v>7</v>
      </c>
      <c r="B342" s="329" t="s">
        <v>251</v>
      </c>
      <c r="C342" s="279" t="s">
        <v>543</v>
      </c>
      <c r="D342" s="317" t="s">
        <v>497</v>
      </c>
      <c r="E342" s="321">
        <v>150</v>
      </c>
      <c r="F342" s="318">
        <v>7</v>
      </c>
      <c r="G342" s="579"/>
    </row>
    <row r="343" spans="1:7" ht="42" customHeight="1" x14ac:dyDescent="0.2">
      <c r="A343" s="53" t="s">
        <v>1503</v>
      </c>
      <c r="B343" s="575" t="s">
        <v>245</v>
      </c>
      <c r="C343" s="576"/>
      <c r="D343" s="577"/>
      <c r="E343" s="16">
        <f>SUM(E344:E359)</f>
        <v>3290</v>
      </c>
      <c r="F343" s="16">
        <f t="shared" ref="F343" si="52">SUM(F344:F359)</f>
        <v>108</v>
      </c>
      <c r="G343" s="614" t="s">
        <v>234</v>
      </c>
    </row>
    <row r="344" spans="1:7" ht="45" customHeight="1" x14ac:dyDescent="0.2">
      <c r="A344" s="12">
        <v>1</v>
      </c>
      <c r="B344" s="329" t="s">
        <v>247</v>
      </c>
      <c r="C344" s="331" t="s">
        <v>541</v>
      </c>
      <c r="D344" s="323" t="s">
        <v>521</v>
      </c>
      <c r="E344" s="323">
        <v>250</v>
      </c>
      <c r="F344" s="323">
        <v>8</v>
      </c>
      <c r="G344" s="615"/>
    </row>
    <row r="345" spans="1:7" ht="45" customHeight="1" x14ac:dyDescent="0.2">
      <c r="A345" s="12">
        <f>A344+1</f>
        <v>2</v>
      </c>
      <c r="B345" s="329" t="s">
        <v>1313</v>
      </c>
      <c r="C345" s="331" t="s">
        <v>541</v>
      </c>
      <c r="D345" s="323" t="s">
        <v>521</v>
      </c>
      <c r="E345" s="323">
        <v>250</v>
      </c>
      <c r="F345" s="323">
        <v>8</v>
      </c>
      <c r="G345" s="599"/>
    </row>
    <row r="346" spans="1:7" ht="45" customHeight="1" x14ac:dyDescent="0.2">
      <c r="A346" s="12">
        <f>A345+1</f>
        <v>3</v>
      </c>
      <c r="B346" s="329" t="s">
        <v>290</v>
      </c>
      <c r="C346" s="331" t="s">
        <v>541</v>
      </c>
      <c r="D346" s="323" t="s">
        <v>497</v>
      </c>
      <c r="E346" s="323">
        <v>100</v>
      </c>
      <c r="F346" s="323">
        <v>4</v>
      </c>
      <c r="G346" s="599"/>
    </row>
    <row r="347" spans="1:7" ht="45" customHeight="1" x14ac:dyDescent="0.2">
      <c r="A347" s="12">
        <f>A346+1</f>
        <v>4</v>
      </c>
      <c r="B347" s="329" t="s">
        <v>1312</v>
      </c>
      <c r="C347" s="279" t="s">
        <v>543</v>
      </c>
      <c r="D347" s="323" t="s">
        <v>521</v>
      </c>
      <c r="E347" s="323">
        <v>200</v>
      </c>
      <c r="F347" s="323">
        <v>6</v>
      </c>
      <c r="G347" s="615"/>
    </row>
    <row r="348" spans="1:7" ht="45" customHeight="1" x14ac:dyDescent="0.2">
      <c r="A348" s="12">
        <f t="shared" ref="A348:A359" si="53">A347+1</f>
        <v>5</v>
      </c>
      <c r="B348" s="329" t="s">
        <v>72</v>
      </c>
      <c r="C348" s="236" t="s">
        <v>550</v>
      </c>
      <c r="D348" s="323" t="s">
        <v>497</v>
      </c>
      <c r="E348" s="323">
        <v>200</v>
      </c>
      <c r="F348" s="323">
        <v>8</v>
      </c>
      <c r="G348" s="599"/>
    </row>
    <row r="349" spans="1:7" ht="45" customHeight="1" x14ac:dyDescent="0.2">
      <c r="A349" s="12">
        <f t="shared" si="53"/>
        <v>6</v>
      </c>
      <c r="B349" s="329" t="s">
        <v>1314</v>
      </c>
      <c r="C349" s="236" t="s">
        <v>550</v>
      </c>
      <c r="D349" s="323" t="s">
        <v>497</v>
      </c>
      <c r="E349" s="323">
        <v>100</v>
      </c>
      <c r="F349" s="323">
        <v>6</v>
      </c>
      <c r="G349" s="599"/>
    </row>
    <row r="350" spans="1:7" ht="45" customHeight="1" x14ac:dyDescent="0.2">
      <c r="A350" s="12">
        <f t="shared" si="53"/>
        <v>7</v>
      </c>
      <c r="B350" s="329" t="s">
        <v>1315</v>
      </c>
      <c r="C350" s="236" t="s">
        <v>550</v>
      </c>
      <c r="D350" s="323" t="s">
        <v>497</v>
      </c>
      <c r="E350" s="323">
        <v>250</v>
      </c>
      <c r="F350" s="323">
        <v>8</v>
      </c>
      <c r="G350" s="599"/>
    </row>
    <row r="351" spans="1:7" ht="45" customHeight="1" x14ac:dyDescent="0.2">
      <c r="A351" s="12">
        <f t="shared" si="53"/>
        <v>8</v>
      </c>
      <c r="B351" s="329" t="s">
        <v>1316</v>
      </c>
      <c r="C351" s="236" t="s">
        <v>550</v>
      </c>
      <c r="D351" s="323" t="s">
        <v>497</v>
      </c>
      <c r="E351" s="323">
        <v>250</v>
      </c>
      <c r="F351" s="323">
        <v>8</v>
      </c>
      <c r="G351" s="615"/>
    </row>
    <row r="352" spans="1:7" ht="45" customHeight="1" x14ac:dyDescent="0.2">
      <c r="A352" s="12">
        <f t="shared" si="53"/>
        <v>9</v>
      </c>
      <c r="B352" s="214" t="s">
        <v>830</v>
      </c>
      <c r="C352" s="236" t="s">
        <v>550</v>
      </c>
      <c r="D352" s="334" t="s">
        <v>603</v>
      </c>
      <c r="E352" s="342">
        <v>120</v>
      </c>
      <c r="F352" s="342">
        <v>6</v>
      </c>
      <c r="G352" s="615"/>
    </row>
    <row r="353" spans="1:7" ht="45" customHeight="1" x14ac:dyDescent="0.2">
      <c r="A353" s="12">
        <f t="shared" si="53"/>
        <v>10</v>
      </c>
      <c r="B353" s="214" t="s">
        <v>1317</v>
      </c>
      <c r="C353" s="236" t="s">
        <v>550</v>
      </c>
      <c r="D353" s="334" t="s">
        <v>603</v>
      </c>
      <c r="E353" s="342">
        <v>120</v>
      </c>
      <c r="F353" s="342">
        <v>6</v>
      </c>
      <c r="G353" s="615"/>
    </row>
    <row r="354" spans="1:7" ht="45" customHeight="1" x14ac:dyDescent="0.2">
      <c r="A354" s="12">
        <f t="shared" si="53"/>
        <v>11</v>
      </c>
      <c r="B354" s="214" t="s">
        <v>67</v>
      </c>
      <c r="C354" s="236" t="s">
        <v>550</v>
      </c>
      <c r="D354" s="334" t="s">
        <v>497</v>
      </c>
      <c r="E354" s="342">
        <v>300</v>
      </c>
      <c r="F354" s="342">
        <v>0</v>
      </c>
      <c r="G354" s="615"/>
    </row>
    <row r="355" spans="1:7" ht="45" customHeight="1" x14ac:dyDescent="0.2">
      <c r="A355" s="12">
        <f t="shared" si="53"/>
        <v>12</v>
      </c>
      <c r="B355" s="329" t="s">
        <v>71</v>
      </c>
      <c r="C355" s="93" t="s">
        <v>562</v>
      </c>
      <c r="D355" s="323" t="s">
        <v>497</v>
      </c>
      <c r="E355" s="323">
        <v>250</v>
      </c>
      <c r="F355" s="323">
        <v>8</v>
      </c>
      <c r="G355" s="615"/>
    </row>
    <row r="356" spans="1:7" ht="45" customHeight="1" x14ac:dyDescent="0.2">
      <c r="A356" s="12">
        <f t="shared" si="53"/>
        <v>13</v>
      </c>
      <c r="B356" s="329" t="s">
        <v>1311</v>
      </c>
      <c r="C356" s="234" t="s">
        <v>563</v>
      </c>
      <c r="D356" s="323" t="s">
        <v>497</v>
      </c>
      <c r="E356" s="323">
        <v>250</v>
      </c>
      <c r="F356" s="323">
        <v>8</v>
      </c>
      <c r="G356" s="615"/>
    </row>
    <row r="357" spans="1:7" ht="45" customHeight="1" x14ac:dyDescent="0.2">
      <c r="A357" s="12">
        <f t="shared" si="53"/>
        <v>14</v>
      </c>
      <c r="B357" s="329" t="s">
        <v>61</v>
      </c>
      <c r="C357" s="234" t="s">
        <v>563</v>
      </c>
      <c r="D357" s="323" t="s">
        <v>497</v>
      </c>
      <c r="E357" s="323">
        <v>150</v>
      </c>
      <c r="F357" s="323">
        <v>4</v>
      </c>
      <c r="G357" s="599"/>
    </row>
    <row r="358" spans="1:7" ht="45" customHeight="1" x14ac:dyDescent="0.2">
      <c r="A358" s="12">
        <f t="shared" si="53"/>
        <v>15</v>
      </c>
      <c r="B358" s="329" t="s">
        <v>73</v>
      </c>
      <c r="C358" s="93" t="s">
        <v>565</v>
      </c>
      <c r="D358" s="323" t="s">
        <v>497</v>
      </c>
      <c r="E358" s="323">
        <v>250</v>
      </c>
      <c r="F358" s="323">
        <v>10</v>
      </c>
      <c r="G358" s="615"/>
    </row>
    <row r="359" spans="1:7" ht="45" customHeight="1" x14ac:dyDescent="0.2">
      <c r="A359" s="12">
        <f t="shared" si="53"/>
        <v>16</v>
      </c>
      <c r="B359" s="329" t="s">
        <v>74</v>
      </c>
      <c r="C359" s="93" t="s">
        <v>565</v>
      </c>
      <c r="D359" s="323" t="s">
        <v>497</v>
      </c>
      <c r="E359" s="323">
        <v>250</v>
      </c>
      <c r="F359" s="323">
        <v>10</v>
      </c>
      <c r="G359" s="615"/>
    </row>
    <row r="360" spans="1:7" ht="42" customHeight="1" x14ac:dyDescent="0.2">
      <c r="A360" s="53" t="s">
        <v>1504</v>
      </c>
      <c r="B360" s="652" t="s">
        <v>246</v>
      </c>
      <c r="C360" s="653"/>
      <c r="D360" s="654"/>
      <c r="E360" s="16">
        <f t="shared" ref="E360:F360" si="54">SUM(E361:E370)</f>
        <v>830</v>
      </c>
      <c r="F360" s="16">
        <f t="shared" si="54"/>
        <v>54</v>
      </c>
      <c r="G360" s="591" t="s">
        <v>235</v>
      </c>
    </row>
    <row r="361" spans="1:7" ht="45" customHeight="1" x14ac:dyDescent="0.2">
      <c r="A361" s="19">
        <v>1</v>
      </c>
      <c r="B361" s="316" t="s">
        <v>251</v>
      </c>
      <c r="C361" s="331" t="s">
        <v>580</v>
      </c>
      <c r="D361" s="317" t="s">
        <v>497</v>
      </c>
      <c r="E361" s="343">
        <v>30</v>
      </c>
      <c r="F361" s="317">
        <v>4</v>
      </c>
      <c r="G361" s="592"/>
    </row>
    <row r="362" spans="1:7" ht="45" customHeight="1" x14ac:dyDescent="0.2">
      <c r="A362" s="19">
        <f t="shared" ref="A362:A370" si="55">A361+1</f>
        <v>2</v>
      </c>
      <c r="B362" s="316" t="s">
        <v>290</v>
      </c>
      <c r="C362" s="331" t="s">
        <v>580</v>
      </c>
      <c r="D362" s="317" t="s">
        <v>497</v>
      </c>
      <c r="E362" s="343">
        <v>40</v>
      </c>
      <c r="F362" s="317">
        <v>4</v>
      </c>
      <c r="G362" s="592"/>
    </row>
    <row r="363" spans="1:7" ht="45" customHeight="1" x14ac:dyDescent="0.2">
      <c r="A363" s="19">
        <f t="shared" si="55"/>
        <v>3</v>
      </c>
      <c r="B363" s="316" t="s">
        <v>61</v>
      </c>
      <c r="C363" s="331" t="s">
        <v>580</v>
      </c>
      <c r="D363" s="317" t="s">
        <v>497</v>
      </c>
      <c r="E363" s="343">
        <v>60</v>
      </c>
      <c r="F363" s="317">
        <v>6</v>
      </c>
      <c r="G363" s="593"/>
    </row>
    <row r="364" spans="1:7" ht="45" customHeight="1" x14ac:dyDescent="0.2">
      <c r="A364" s="19">
        <f t="shared" si="55"/>
        <v>4</v>
      </c>
      <c r="B364" s="316" t="s">
        <v>327</v>
      </c>
      <c r="C364" s="331" t="s">
        <v>580</v>
      </c>
      <c r="D364" s="317" t="s">
        <v>497</v>
      </c>
      <c r="E364" s="343">
        <v>100</v>
      </c>
      <c r="F364" s="317">
        <v>6</v>
      </c>
      <c r="G364" s="593"/>
    </row>
    <row r="365" spans="1:7" ht="45" customHeight="1" x14ac:dyDescent="0.2">
      <c r="A365" s="19">
        <f t="shared" si="55"/>
        <v>5</v>
      </c>
      <c r="B365" s="316" t="s">
        <v>1318</v>
      </c>
      <c r="C365" s="317" t="s">
        <v>1424</v>
      </c>
      <c r="D365" s="317" t="s">
        <v>497</v>
      </c>
      <c r="E365" s="343">
        <v>100</v>
      </c>
      <c r="F365" s="317">
        <v>4</v>
      </c>
      <c r="G365" s="593"/>
    </row>
    <row r="366" spans="1:7" ht="45" customHeight="1" x14ac:dyDescent="0.2">
      <c r="A366" s="19">
        <f t="shared" si="55"/>
        <v>6</v>
      </c>
      <c r="B366" s="316" t="s">
        <v>60</v>
      </c>
      <c r="C366" s="317" t="s">
        <v>1424</v>
      </c>
      <c r="D366" s="317" t="s">
        <v>497</v>
      </c>
      <c r="E366" s="343">
        <v>100</v>
      </c>
      <c r="F366" s="317">
        <v>6</v>
      </c>
      <c r="G366" s="593"/>
    </row>
    <row r="367" spans="1:7" ht="45" customHeight="1" x14ac:dyDescent="0.2">
      <c r="A367" s="19">
        <f t="shared" si="55"/>
        <v>7</v>
      </c>
      <c r="B367" s="316" t="s">
        <v>63</v>
      </c>
      <c r="C367" s="317" t="s">
        <v>1424</v>
      </c>
      <c r="D367" s="317" t="s">
        <v>497</v>
      </c>
      <c r="E367" s="343">
        <v>100</v>
      </c>
      <c r="F367" s="317">
        <v>6</v>
      </c>
      <c r="G367" s="593"/>
    </row>
    <row r="368" spans="1:7" ht="45" customHeight="1" x14ac:dyDescent="0.2">
      <c r="A368" s="19">
        <f t="shared" si="55"/>
        <v>8</v>
      </c>
      <c r="B368" s="316" t="s">
        <v>64</v>
      </c>
      <c r="C368" s="317" t="s">
        <v>1424</v>
      </c>
      <c r="D368" s="317" t="s">
        <v>497</v>
      </c>
      <c r="E368" s="343">
        <v>80</v>
      </c>
      <c r="F368" s="317">
        <v>6</v>
      </c>
      <c r="G368" s="592"/>
    </row>
    <row r="369" spans="1:7" ht="45" customHeight="1" x14ac:dyDescent="0.2">
      <c r="A369" s="19">
        <f t="shared" si="55"/>
        <v>9</v>
      </c>
      <c r="B369" s="316" t="s">
        <v>65</v>
      </c>
      <c r="C369" s="317" t="s">
        <v>1673</v>
      </c>
      <c r="D369" s="317" t="s">
        <v>497</v>
      </c>
      <c r="E369" s="343">
        <v>40</v>
      </c>
      <c r="F369" s="317">
        <v>6</v>
      </c>
      <c r="G369" s="592"/>
    </row>
    <row r="370" spans="1:7" ht="45" customHeight="1" x14ac:dyDescent="0.2">
      <c r="A370" s="19">
        <f t="shared" si="55"/>
        <v>10</v>
      </c>
      <c r="B370" s="316" t="s">
        <v>291</v>
      </c>
      <c r="C370" s="317" t="s">
        <v>1666</v>
      </c>
      <c r="D370" s="317" t="s">
        <v>497</v>
      </c>
      <c r="E370" s="343">
        <v>180</v>
      </c>
      <c r="F370" s="317">
        <v>6</v>
      </c>
      <c r="G370" s="592"/>
    </row>
    <row r="371" spans="1:7" ht="45" customHeight="1" x14ac:dyDescent="0.3">
      <c r="A371" s="70" t="s">
        <v>37</v>
      </c>
      <c r="B371" s="680" t="s">
        <v>1497</v>
      </c>
      <c r="C371" s="681"/>
      <c r="D371" s="682"/>
      <c r="E371" s="59">
        <f>SUM(E372:E393)</f>
        <v>1888</v>
      </c>
      <c r="F371" s="59">
        <f t="shared" ref="F371" si="56">SUM(F372:F393)</f>
        <v>258</v>
      </c>
      <c r="G371" s="180"/>
    </row>
    <row r="372" spans="1:7" ht="46.5" x14ac:dyDescent="0.2">
      <c r="A372" s="84">
        <v>1</v>
      </c>
      <c r="B372" s="76" t="s">
        <v>1475</v>
      </c>
      <c r="C372" s="432" t="s">
        <v>1610</v>
      </c>
      <c r="D372" s="431" t="s">
        <v>473</v>
      </c>
      <c r="E372" s="75">
        <v>32</v>
      </c>
      <c r="F372" s="75">
        <v>11</v>
      </c>
      <c r="G372" s="547" t="s">
        <v>1479</v>
      </c>
    </row>
    <row r="373" spans="1:7" ht="46.5" x14ac:dyDescent="0.2">
      <c r="A373" s="84">
        <f t="shared" ref="A373:A393" si="57">A372+1</f>
        <v>2</v>
      </c>
      <c r="B373" s="76" t="s">
        <v>1476</v>
      </c>
      <c r="C373" s="432" t="s">
        <v>1610</v>
      </c>
      <c r="D373" s="431" t="s">
        <v>473</v>
      </c>
      <c r="E373" s="75">
        <v>32</v>
      </c>
      <c r="F373" s="75">
        <v>11</v>
      </c>
      <c r="G373" s="546"/>
    </row>
    <row r="374" spans="1:7" ht="46.5" x14ac:dyDescent="0.2">
      <c r="A374" s="84">
        <f t="shared" si="57"/>
        <v>3</v>
      </c>
      <c r="B374" s="76" t="s">
        <v>1477</v>
      </c>
      <c r="C374" s="432" t="s">
        <v>1610</v>
      </c>
      <c r="D374" s="431" t="s">
        <v>473</v>
      </c>
      <c r="E374" s="75">
        <v>32</v>
      </c>
      <c r="F374" s="75">
        <v>11</v>
      </c>
      <c r="G374" s="546"/>
    </row>
    <row r="375" spans="1:7" ht="46.5" x14ac:dyDescent="0.2">
      <c r="A375" s="84">
        <f t="shared" si="57"/>
        <v>4</v>
      </c>
      <c r="B375" s="76" t="s">
        <v>1478</v>
      </c>
      <c r="C375" s="432" t="s">
        <v>1610</v>
      </c>
      <c r="D375" s="431" t="s">
        <v>473</v>
      </c>
      <c r="E375" s="75">
        <v>32</v>
      </c>
      <c r="F375" s="75">
        <v>11</v>
      </c>
      <c r="G375" s="546"/>
    </row>
    <row r="376" spans="1:7" ht="46.5" x14ac:dyDescent="0.2">
      <c r="A376" s="84">
        <f t="shared" si="57"/>
        <v>5</v>
      </c>
      <c r="B376" s="76" t="s">
        <v>1480</v>
      </c>
      <c r="C376" s="432" t="s">
        <v>1610</v>
      </c>
      <c r="D376" s="431" t="s">
        <v>473</v>
      </c>
      <c r="E376" s="75">
        <v>32</v>
      </c>
      <c r="F376" s="75">
        <v>11</v>
      </c>
      <c r="G376" s="546"/>
    </row>
    <row r="377" spans="1:7" ht="46.5" x14ac:dyDescent="0.2">
      <c r="A377" s="84">
        <f t="shared" si="57"/>
        <v>6</v>
      </c>
      <c r="B377" s="76" t="s">
        <v>1481</v>
      </c>
      <c r="C377" s="432" t="s">
        <v>1610</v>
      </c>
      <c r="D377" s="431" t="s">
        <v>473</v>
      </c>
      <c r="E377" s="75">
        <v>32</v>
      </c>
      <c r="F377" s="75">
        <v>11</v>
      </c>
      <c r="G377" s="546"/>
    </row>
    <row r="378" spans="1:7" ht="46.5" x14ac:dyDescent="0.2">
      <c r="A378" s="84">
        <f t="shared" si="57"/>
        <v>7</v>
      </c>
      <c r="B378" s="76" t="s">
        <v>1482</v>
      </c>
      <c r="C378" s="432" t="s">
        <v>1610</v>
      </c>
      <c r="D378" s="63" t="s">
        <v>497</v>
      </c>
      <c r="E378" s="433">
        <v>80</v>
      </c>
      <c r="F378" s="433">
        <v>10</v>
      </c>
      <c r="G378" s="546"/>
    </row>
    <row r="379" spans="1:7" ht="46.5" x14ac:dyDescent="0.2">
      <c r="A379" s="84">
        <f t="shared" si="57"/>
        <v>8</v>
      </c>
      <c r="B379" s="76" t="s">
        <v>1483</v>
      </c>
      <c r="C379" s="432" t="s">
        <v>1610</v>
      </c>
      <c r="D379" s="63" t="s">
        <v>497</v>
      </c>
      <c r="E379" s="433">
        <v>80</v>
      </c>
      <c r="F379" s="433">
        <v>10</v>
      </c>
      <c r="G379" s="546"/>
    </row>
    <row r="380" spans="1:7" ht="46.5" x14ac:dyDescent="0.2">
      <c r="A380" s="84">
        <f t="shared" si="57"/>
        <v>9</v>
      </c>
      <c r="B380" s="76" t="s">
        <v>1485</v>
      </c>
      <c r="C380" s="432" t="s">
        <v>1610</v>
      </c>
      <c r="D380" s="63" t="s">
        <v>497</v>
      </c>
      <c r="E380" s="433">
        <v>80</v>
      </c>
      <c r="F380" s="433">
        <v>10</v>
      </c>
      <c r="G380" s="546"/>
    </row>
    <row r="381" spans="1:7" ht="46.5" x14ac:dyDescent="0.2">
      <c r="A381" s="84">
        <f t="shared" si="57"/>
        <v>10</v>
      </c>
      <c r="B381" s="76" t="s">
        <v>1484</v>
      </c>
      <c r="C381" s="432" t="s">
        <v>1610</v>
      </c>
      <c r="D381" s="63" t="s">
        <v>497</v>
      </c>
      <c r="E381" s="433">
        <v>80</v>
      </c>
      <c r="F381" s="433">
        <v>10</v>
      </c>
      <c r="G381" s="546"/>
    </row>
    <row r="382" spans="1:7" ht="46.5" x14ac:dyDescent="0.2">
      <c r="A382" s="84">
        <f t="shared" si="57"/>
        <v>11</v>
      </c>
      <c r="B382" s="76" t="s">
        <v>1486</v>
      </c>
      <c r="C382" s="432" t="s">
        <v>1610</v>
      </c>
      <c r="D382" s="63" t="s">
        <v>497</v>
      </c>
      <c r="E382" s="433">
        <v>80</v>
      </c>
      <c r="F382" s="433">
        <v>10</v>
      </c>
      <c r="G382" s="546"/>
    </row>
    <row r="383" spans="1:7" ht="46.5" x14ac:dyDescent="0.2">
      <c r="A383" s="84">
        <f t="shared" si="57"/>
        <v>12</v>
      </c>
      <c r="B383" s="76" t="s">
        <v>1487</v>
      </c>
      <c r="C383" s="432" t="s">
        <v>1610</v>
      </c>
      <c r="D383" s="63" t="s">
        <v>497</v>
      </c>
      <c r="E383" s="433">
        <v>80</v>
      </c>
      <c r="F383" s="433">
        <v>10</v>
      </c>
      <c r="G383" s="546"/>
    </row>
    <row r="384" spans="1:7" ht="46.5" x14ac:dyDescent="0.2">
      <c r="A384" s="84">
        <f t="shared" si="57"/>
        <v>13</v>
      </c>
      <c r="B384" s="76" t="s">
        <v>1488</v>
      </c>
      <c r="C384" s="432" t="s">
        <v>1610</v>
      </c>
      <c r="D384" s="431" t="s">
        <v>473</v>
      </c>
      <c r="E384" s="75">
        <v>64</v>
      </c>
      <c r="F384" s="75">
        <v>12</v>
      </c>
      <c r="G384" s="546"/>
    </row>
    <row r="385" spans="1:7" ht="46.5" x14ac:dyDescent="0.2">
      <c r="A385" s="84">
        <f t="shared" si="57"/>
        <v>14</v>
      </c>
      <c r="B385" s="76" t="s">
        <v>1489</v>
      </c>
      <c r="C385" s="432" t="s">
        <v>1610</v>
      </c>
      <c r="D385" s="431" t="s">
        <v>473</v>
      </c>
      <c r="E385" s="75">
        <v>64</v>
      </c>
      <c r="F385" s="75">
        <v>12</v>
      </c>
      <c r="G385" s="546"/>
    </row>
    <row r="386" spans="1:7" ht="46.5" x14ac:dyDescent="0.2">
      <c r="A386" s="84">
        <f t="shared" si="57"/>
        <v>15</v>
      </c>
      <c r="B386" s="76" t="s">
        <v>1490</v>
      </c>
      <c r="C386" s="432" t="s">
        <v>1610</v>
      </c>
      <c r="D386" s="431" t="s">
        <v>473</v>
      </c>
      <c r="E386" s="75">
        <v>64</v>
      </c>
      <c r="F386" s="75">
        <v>12</v>
      </c>
      <c r="G386" s="546"/>
    </row>
    <row r="387" spans="1:7" ht="46.5" x14ac:dyDescent="0.2">
      <c r="A387" s="84">
        <f t="shared" si="57"/>
        <v>16</v>
      </c>
      <c r="B387" s="76" t="s">
        <v>1491</v>
      </c>
      <c r="C387" s="432" t="s">
        <v>1610</v>
      </c>
      <c r="D387" s="63" t="s">
        <v>497</v>
      </c>
      <c r="E387" s="206">
        <v>128</v>
      </c>
      <c r="F387" s="206">
        <v>14</v>
      </c>
      <c r="G387" s="546"/>
    </row>
    <row r="388" spans="1:7" ht="46.5" x14ac:dyDescent="0.2">
      <c r="A388" s="84">
        <f t="shared" si="57"/>
        <v>17</v>
      </c>
      <c r="B388" s="76" t="s">
        <v>1492</v>
      </c>
      <c r="C388" s="432" t="s">
        <v>1610</v>
      </c>
      <c r="D388" s="63" t="s">
        <v>497</v>
      </c>
      <c r="E388" s="206">
        <v>128</v>
      </c>
      <c r="F388" s="206">
        <v>14</v>
      </c>
      <c r="G388" s="546"/>
    </row>
    <row r="389" spans="1:7" ht="46.5" x14ac:dyDescent="0.2">
      <c r="A389" s="84">
        <f t="shared" si="57"/>
        <v>18</v>
      </c>
      <c r="B389" s="76" t="s">
        <v>1493</v>
      </c>
      <c r="C389" s="432" t="s">
        <v>1610</v>
      </c>
      <c r="D389" s="63" t="s">
        <v>497</v>
      </c>
      <c r="E389" s="206">
        <v>128</v>
      </c>
      <c r="F389" s="206">
        <v>14</v>
      </c>
      <c r="G389" s="546"/>
    </row>
    <row r="390" spans="1:7" ht="46.5" x14ac:dyDescent="0.2">
      <c r="A390" s="84">
        <f t="shared" si="57"/>
        <v>19</v>
      </c>
      <c r="B390" s="76" t="s">
        <v>1494</v>
      </c>
      <c r="C390" s="432" t="s">
        <v>1610</v>
      </c>
      <c r="D390" s="63" t="s">
        <v>497</v>
      </c>
      <c r="E390" s="433">
        <v>160</v>
      </c>
      <c r="F390" s="433">
        <v>18</v>
      </c>
      <c r="G390" s="546"/>
    </row>
    <row r="391" spans="1:7" ht="46.5" x14ac:dyDescent="0.2">
      <c r="A391" s="84">
        <f t="shared" si="57"/>
        <v>20</v>
      </c>
      <c r="B391" s="76" t="s">
        <v>1495</v>
      </c>
      <c r="C391" s="432" t="s">
        <v>1610</v>
      </c>
      <c r="D391" s="63" t="s">
        <v>497</v>
      </c>
      <c r="E391" s="433">
        <v>160</v>
      </c>
      <c r="F391" s="433">
        <v>18</v>
      </c>
      <c r="G391" s="546"/>
    </row>
    <row r="392" spans="1:7" ht="46.5" x14ac:dyDescent="0.2">
      <c r="A392" s="84">
        <f t="shared" si="57"/>
        <v>21</v>
      </c>
      <c r="B392" s="76" t="s">
        <v>1496</v>
      </c>
      <c r="C392" s="432" t="s">
        <v>1610</v>
      </c>
      <c r="D392" s="63" t="s">
        <v>497</v>
      </c>
      <c r="E392" s="433">
        <v>160</v>
      </c>
      <c r="F392" s="433">
        <v>18</v>
      </c>
      <c r="G392" s="546"/>
    </row>
    <row r="393" spans="1:7" ht="46.5" x14ac:dyDescent="0.2">
      <c r="A393" s="84">
        <f t="shared" si="57"/>
        <v>22</v>
      </c>
      <c r="B393" s="223" t="s">
        <v>67</v>
      </c>
      <c r="C393" s="432" t="s">
        <v>1610</v>
      </c>
      <c r="D393" s="63" t="s">
        <v>497</v>
      </c>
      <c r="E393" s="207">
        <v>160</v>
      </c>
      <c r="F393" s="207">
        <v>0</v>
      </c>
      <c r="G393" s="446"/>
    </row>
    <row r="394" spans="1:7" ht="50.25" customHeight="1" x14ac:dyDescent="0.2">
      <c r="A394" s="126" t="s">
        <v>1505</v>
      </c>
      <c r="B394" s="595" t="s">
        <v>1715</v>
      </c>
      <c r="C394" s="596"/>
      <c r="D394" s="597"/>
      <c r="E394" s="388">
        <f>SUM(E395:E396)</f>
        <v>67475</v>
      </c>
      <c r="F394" s="388">
        <f t="shared" ref="F394" si="58">SUM(F395:F396)</f>
        <v>167</v>
      </c>
      <c r="G394" s="606" t="s">
        <v>1683</v>
      </c>
    </row>
    <row r="395" spans="1:7" ht="41.25" customHeight="1" x14ac:dyDescent="0.2">
      <c r="A395" s="126" t="s">
        <v>93</v>
      </c>
      <c r="B395" s="389" t="s">
        <v>697</v>
      </c>
      <c r="C395" s="390" t="s">
        <v>682</v>
      </c>
      <c r="D395" s="387" t="s">
        <v>683</v>
      </c>
      <c r="E395" s="387">
        <v>67067</v>
      </c>
      <c r="F395" s="387">
        <v>100</v>
      </c>
      <c r="G395" s="607"/>
    </row>
    <row r="396" spans="1:7" ht="41.25" customHeight="1" x14ac:dyDescent="0.2">
      <c r="A396" s="126" t="s">
        <v>26</v>
      </c>
      <c r="B396" s="580" t="s">
        <v>698</v>
      </c>
      <c r="C396" s="581"/>
      <c r="D396" s="582"/>
      <c r="E396" s="387">
        <f>SUM(E397:E400)</f>
        <v>408</v>
      </c>
      <c r="F396" s="387">
        <f t="shared" ref="F396" si="59">SUM(F397:F400)</f>
        <v>67</v>
      </c>
      <c r="G396" s="607"/>
    </row>
    <row r="397" spans="1:7" ht="36.75" customHeight="1" x14ac:dyDescent="0.2">
      <c r="A397" s="125">
        <v>1</v>
      </c>
      <c r="B397" s="384" t="s">
        <v>537</v>
      </c>
      <c r="C397" s="236" t="s">
        <v>550</v>
      </c>
      <c r="D397" s="386" t="s">
        <v>438</v>
      </c>
      <c r="E397" s="385">
        <v>112</v>
      </c>
      <c r="F397" s="385">
        <v>15</v>
      </c>
      <c r="G397" s="606"/>
    </row>
    <row r="398" spans="1:7" ht="36.75" customHeight="1" x14ac:dyDescent="0.2">
      <c r="A398" s="125">
        <f t="shared" ref="A398:A400" si="60">A397+1</f>
        <v>2</v>
      </c>
      <c r="B398" s="384" t="s">
        <v>369</v>
      </c>
      <c r="C398" s="266" t="s">
        <v>552</v>
      </c>
      <c r="D398" s="265" t="s">
        <v>804</v>
      </c>
      <c r="E398" s="385">
        <v>112</v>
      </c>
      <c r="F398" s="385">
        <v>26</v>
      </c>
      <c r="G398" s="606"/>
    </row>
    <row r="399" spans="1:7" ht="36.75" customHeight="1" x14ac:dyDescent="0.2">
      <c r="A399" s="125">
        <f t="shared" si="60"/>
        <v>3</v>
      </c>
      <c r="B399" s="384" t="s">
        <v>370</v>
      </c>
      <c r="C399" s="266" t="s">
        <v>552</v>
      </c>
      <c r="D399" s="265" t="s">
        <v>804</v>
      </c>
      <c r="E399" s="385">
        <v>84</v>
      </c>
      <c r="F399" s="385">
        <v>26</v>
      </c>
      <c r="G399" s="606"/>
    </row>
    <row r="400" spans="1:7" ht="36.75" customHeight="1" x14ac:dyDescent="0.2">
      <c r="A400" s="125">
        <f t="shared" si="60"/>
        <v>4</v>
      </c>
      <c r="B400" s="384" t="s">
        <v>488</v>
      </c>
      <c r="C400" s="266" t="s">
        <v>552</v>
      </c>
      <c r="D400" s="265" t="s">
        <v>804</v>
      </c>
      <c r="E400" s="385">
        <v>100</v>
      </c>
      <c r="F400" s="385">
        <v>0</v>
      </c>
      <c r="G400" s="606"/>
    </row>
    <row r="401" spans="1:7" ht="42" customHeight="1" x14ac:dyDescent="0.2">
      <c r="A401" s="55" t="s">
        <v>27</v>
      </c>
      <c r="B401" s="600" t="s">
        <v>1454</v>
      </c>
      <c r="C401" s="601"/>
      <c r="D401" s="602"/>
      <c r="E401" s="97">
        <f>SUM(E402:E416)</f>
        <v>2452</v>
      </c>
      <c r="F401" s="97">
        <f t="shared" ref="F401" si="61">SUM(F402:F416)</f>
        <v>154</v>
      </c>
      <c r="G401" s="177"/>
    </row>
    <row r="402" spans="1:7" ht="40.5" x14ac:dyDescent="0.2">
      <c r="A402" s="83" t="s">
        <v>284</v>
      </c>
      <c r="B402" s="76" t="s">
        <v>65</v>
      </c>
      <c r="C402" s="75" t="s">
        <v>541</v>
      </c>
      <c r="D402" s="327" t="s">
        <v>464</v>
      </c>
      <c r="E402" s="391">
        <v>100</v>
      </c>
      <c r="F402" s="75">
        <v>14</v>
      </c>
      <c r="G402" s="567" t="s">
        <v>361</v>
      </c>
    </row>
    <row r="403" spans="1:7" ht="75" x14ac:dyDescent="0.2">
      <c r="A403" s="83" t="s">
        <v>23</v>
      </c>
      <c r="B403" s="76" t="s">
        <v>81</v>
      </c>
      <c r="C403" s="331" t="s">
        <v>580</v>
      </c>
      <c r="D403" s="302" t="s">
        <v>1707</v>
      </c>
      <c r="E403" s="392">
        <v>160</v>
      </c>
      <c r="F403" s="91">
        <v>9</v>
      </c>
      <c r="G403" s="542"/>
    </row>
    <row r="404" spans="1:7" ht="75" x14ac:dyDescent="0.2">
      <c r="A404" s="83" t="s">
        <v>307</v>
      </c>
      <c r="B404" s="76" t="s">
        <v>82</v>
      </c>
      <c r="C404" s="279" t="s">
        <v>543</v>
      </c>
      <c r="D404" s="750" t="s">
        <v>1708</v>
      </c>
      <c r="E404" s="75">
        <v>150</v>
      </c>
      <c r="F404" s="75">
        <v>9</v>
      </c>
      <c r="G404" s="567"/>
    </row>
    <row r="405" spans="1:7" ht="56.25" x14ac:dyDescent="0.2">
      <c r="A405" s="83" t="s">
        <v>308</v>
      </c>
      <c r="B405" s="66" t="s">
        <v>84</v>
      </c>
      <c r="C405" s="65" t="s">
        <v>1681</v>
      </c>
      <c r="D405" s="751" t="s">
        <v>1709</v>
      </c>
      <c r="E405" s="65">
        <v>80</v>
      </c>
      <c r="F405" s="65">
        <v>9</v>
      </c>
      <c r="G405" s="567"/>
    </row>
    <row r="406" spans="1:7" ht="45" customHeight="1" x14ac:dyDescent="0.2">
      <c r="A406" s="83" t="s">
        <v>378</v>
      </c>
      <c r="B406" s="76" t="s">
        <v>365</v>
      </c>
      <c r="C406" s="279" t="s">
        <v>546</v>
      </c>
      <c r="D406" s="752" t="s">
        <v>804</v>
      </c>
      <c r="E406" s="75">
        <v>120</v>
      </c>
      <c r="F406" s="75">
        <v>1</v>
      </c>
      <c r="G406" s="567"/>
    </row>
    <row r="407" spans="1:7" ht="56.25" x14ac:dyDescent="0.2">
      <c r="A407" s="83" t="s">
        <v>309</v>
      </c>
      <c r="B407" s="66" t="s">
        <v>85</v>
      </c>
      <c r="C407" s="279" t="s">
        <v>546</v>
      </c>
      <c r="D407" s="751" t="s">
        <v>1709</v>
      </c>
      <c r="E407" s="65">
        <v>190</v>
      </c>
      <c r="F407" s="65">
        <v>9</v>
      </c>
      <c r="G407" s="567"/>
    </row>
    <row r="408" spans="1:7" ht="56.25" x14ac:dyDescent="0.2">
      <c r="A408" s="83" t="s">
        <v>310</v>
      </c>
      <c r="B408" s="66" t="s">
        <v>70</v>
      </c>
      <c r="C408" s="317" t="s">
        <v>1666</v>
      </c>
      <c r="D408" s="751" t="s">
        <v>1709</v>
      </c>
      <c r="E408" s="393">
        <v>150</v>
      </c>
      <c r="F408" s="65">
        <v>9</v>
      </c>
      <c r="G408" s="542"/>
    </row>
    <row r="409" spans="1:7" ht="75" x14ac:dyDescent="0.2">
      <c r="A409" s="83" t="s">
        <v>311</v>
      </c>
      <c r="B409" s="66" t="s">
        <v>366</v>
      </c>
      <c r="C409" s="317" t="s">
        <v>1666</v>
      </c>
      <c r="D409" s="750" t="s">
        <v>1708</v>
      </c>
      <c r="E409" s="393">
        <v>150</v>
      </c>
      <c r="F409" s="65">
        <v>9</v>
      </c>
      <c r="G409" s="542"/>
    </row>
    <row r="410" spans="1:7" ht="40.5" x14ac:dyDescent="0.2">
      <c r="A410" s="83" t="s">
        <v>312</v>
      </c>
      <c r="B410" s="66" t="s">
        <v>61</v>
      </c>
      <c r="C410" s="317" t="s">
        <v>1666</v>
      </c>
      <c r="D410" s="327" t="s">
        <v>473</v>
      </c>
      <c r="E410" s="91">
        <v>126</v>
      </c>
      <c r="F410" s="91">
        <v>19</v>
      </c>
      <c r="G410" s="542"/>
    </row>
    <row r="411" spans="1:7" ht="45" customHeight="1" x14ac:dyDescent="0.2">
      <c r="A411" s="83" t="s">
        <v>313</v>
      </c>
      <c r="B411" s="66" t="s">
        <v>86</v>
      </c>
      <c r="C411" s="266" t="s">
        <v>552</v>
      </c>
      <c r="D411" s="752" t="s">
        <v>804</v>
      </c>
      <c r="E411" s="65">
        <v>300</v>
      </c>
      <c r="F411" s="65">
        <v>14</v>
      </c>
      <c r="G411" s="567"/>
    </row>
    <row r="412" spans="1:7" ht="45" customHeight="1" x14ac:dyDescent="0.2">
      <c r="A412" s="83" t="s">
        <v>314</v>
      </c>
      <c r="B412" s="66" t="s">
        <v>538</v>
      </c>
      <c r="C412" s="266" t="s">
        <v>552</v>
      </c>
      <c r="D412" s="752" t="s">
        <v>804</v>
      </c>
      <c r="E412" s="65">
        <v>300</v>
      </c>
      <c r="F412" s="65">
        <v>14</v>
      </c>
      <c r="G412" s="567"/>
    </row>
    <row r="413" spans="1:7" ht="45" customHeight="1" x14ac:dyDescent="0.2">
      <c r="A413" s="83" t="s">
        <v>314</v>
      </c>
      <c r="B413" s="66" t="s">
        <v>67</v>
      </c>
      <c r="C413" s="266" t="s">
        <v>552</v>
      </c>
      <c r="D413" s="61" t="s">
        <v>497</v>
      </c>
      <c r="E413" s="65">
        <v>200</v>
      </c>
      <c r="F413" s="65">
        <v>1</v>
      </c>
      <c r="G413" s="567"/>
    </row>
    <row r="414" spans="1:7" ht="40.5" x14ac:dyDescent="0.2">
      <c r="A414" s="83" t="s">
        <v>379</v>
      </c>
      <c r="B414" s="66" t="s">
        <v>61</v>
      </c>
      <c r="C414" s="234" t="s">
        <v>563</v>
      </c>
      <c r="D414" s="327" t="s">
        <v>473</v>
      </c>
      <c r="E414" s="91">
        <v>126</v>
      </c>
      <c r="F414" s="91">
        <v>19</v>
      </c>
      <c r="G414" s="542"/>
    </row>
    <row r="415" spans="1:7" ht="45" customHeight="1" x14ac:dyDescent="0.2">
      <c r="A415" s="83" t="s">
        <v>380</v>
      </c>
      <c r="B415" s="66" t="s">
        <v>70</v>
      </c>
      <c r="C415" s="234" t="s">
        <v>563</v>
      </c>
      <c r="D415" s="61" t="s">
        <v>438</v>
      </c>
      <c r="E415" s="393">
        <v>150</v>
      </c>
      <c r="F415" s="65">
        <v>9</v>
      </c>
      <c r="G415" s="567"/>
    </row>
    <row r="416" spans="1:7" ht="75" x14ac:dyDescent="0.2">
      <c r="A416" s="83" t="s">
        <v>381</v>
      </c>
      <c r="B416" s="66" t="s">
        <v>366</v>
      </c>
      <c r="C416" s="209" t="s">
        <v>1678</v>
      </c>
      <c r="D416" s="750" t="s">
        <v>1708</v>
      </c>
      <c r="E416" s="393">
        <v>150</v>
      </c>
      <c r="F416" s="65">
        <v>9</v>
      </c>
      <c r="G416" s="567"/>
    </row>
    <row r="417" spans="1:7" ht="47.25" customHeight="1" x14ac:dyDescent="0.2">
      <c r="A417" s="55" t="s">
        <v>28</v>
      </c>
      <c r="B417" s="663" t="s">
        <v>713</v>
      </c>
      <c r="C417" s="664"/>
      <c r="D417" s="664"/>
      <c r="E417" s="101">
        <f>E419+E418</f>
        <v>23910</v>
      </c>
      <c r="F417" s="101">
        <f t="shared" ref="F417" si="62">F419+F418</f>
        <v>0</v>
      </c>
      <c r="G417" s="52"/>
    </row>
    <row r="418" spans="1:7" ht="45" customHeight="1" x14ac:dyDescent="0.2">
      <c r="A418" s="113" t="s">
        <v>1506</v>
      </c>
      <c r="B418" s="114" t="s">
        <v>254</v>
      </c>
      <c r="C418" s="116" t="s">
        <v>682</v>
      </c>
      <c r="D418" s="116" t="s">
        <v>683</v>
      </c>
      <c r="E418" s="115">
        <v>18000</v>
      </c>
      <c r="F418" s="115">
        <v>0</v>
      </c>
      <c r="G418" s="181" t="s">
        <v>684</v>
      </c>
    </row>
    <row r="419" spans="1:7" ht="45" customHeight="1" x14ac:dyDescent="0.2">
      <c r="A419" s="113" t="s">
        <v>1507</v>
      </c>
      <c r="B419" s="114" t="s">
        <v>685</v>
      </c>
      <c r="C419" s="116" t="s">
        <v>682</v>
      </c>
      <c r="D419" s="116"/>
      <c r="E419" s="115">
        <f>SUM(E420:E455)</f>
        <v>5910</v>
      </c>
      <c r="F419" s="115">
        <f t="shared" ref="F419" si="63">SUM(F420:F455)</f>
        <v>0</v>
      </c>
      <c r="G419" s="551" t="s">
        <v>421</v>
      </c>
    </row>
    <row r="420" spans="1:7" ht="46.5" customHeight="1" x14ac:dyDescent="0.2">
      <c r="A420" s="83" t="s">
        <v>377</v>
      </c>
      <c r="B420" s="395" t="s">
        <v>251</v>
      </c>
      <c r="C420" s="279" t="s">
        <v>543</v>
      </c>
      <c r="D420" s="93" t="s">
        <v>507</v>
      </c>
      <c r="E420" s="204">
        <v>100</v>
      </c>
      <c r="F420" s="91">
        <v>0</v>
      </c>
      <c r="G420" s="542"/>
    </row>
    <row r="421" spans="1:7" ht="46.5" customHeight="1" x14ac:dyDescent="0.2">
      <c r="A421" s="420">
        <f>A420+1</f>
        <v>2</v>
      </c>
      <c r="B421" s="396" t="s">
        <v>339</v>
      </c>
      <c r="C421" s="279" t="s">
        <v>546</v>
      </c>
      <c r="D421" s="397" t="s">
        <v>504</v>
      </c>
      <c r="E421" s="397">
        <v>100</v>
      </c>
      <c r="F421" s="397">
        <v>0</v>
      </c>
      <c r="G421" s="542"/>
    </row>
    <row r="422" spans="1:7" ht="46.5" customHeight="1" x14ac:dyDescent="0.2">
      <c r="A422" s="420">
        <f t="shared" ref="A422:A455" si="64">A421+1</f>
        <v>3</v>
      </c>
      <c r="B422" s="92" t="s">
        <v>717</v>
      </c>
      <c r="C422" s="279" t="s">
        <v>546</v>
      </c>
      <c r="D422" s="91" t="s">
        <v>507</v>
      </c>
      <c r="E422" s="91">
        <v>260</v>
      </c>
      <c r="F422" s="91">
        <v>0</v>
      </c>
      <c r="G422" s="542"/>
    </row>
    <row r="423" spans="1:7" ht="46.5" customHeight="1" x14ac:dyDescent="0.2">
      <c r="A423" s="420">
        <f t="shared" si="64"/>
        <v>4</v>
      </c>
      <c r="B423" s="92" t="s">
        <v>718</v>
      </c>
      <c r="C423" s="279" t="s">
        <v>546</v>
      </c>
      <c r="D423" s="398" t="s">
        <v>507</v>
      </c>
      <c r="E423" s="398">
        <v>260</v>
      </c>
      <c r="F423" s="398">
        <v>0</v>
      </c>
      <c r="G423" s="542"/>
    </row>
    <row r="424" spans="1:7" ht="46.5" customHeight="1" x14ac:dyDescent="0.2">
      <c r="A424" s="420">
        <f t="shared" si="64"/>
        <v>5</v>
      </c>
      <c r="B424" s="395" t="s">
        <v>64</v>
      </c>
      <c r="C424" s="279" t="s">
        <v>546</v>
      </c>
      <c r="D424" s="93" t="s">
        <v>505</v>
      </c>
      <c r="E424" s="93">
        <v>100</v>
      </c>
      <c r="F424" s="91">
        <v>0</v>
      </c>
      <c r="G424" s="542"/>
    </row>
    <row r="425" spans="1:7" ht="46.5" customHeight="1" x14ac:dyDescent="0.2">
      <c r="A425" s="420">
        <f t="shared" si="64"/>
        <v>6</v>
      </c>
      <c r="B425" s="92" t="s">
        <v>516</v>
      </c>
      <c r="C425" s="279" t="s">
        <v>546</v>
      </c>
      <c r="D425" s="399" t="s">
        <v>456</v>
      </c>
      <c r="E425" s="397">
        <v>220</v>
      </c>
      <c r="F425" s="397">
        <v>0</v>
      </c>
      <c r="G425" s="542"/>
    </row>
    <row r="426" spans="1:7" ht="46.5" customHeight="1" x14ac:dyDescent="0.2">
      <c r="A426" s="420">
        <f t="shared" si="64"/>
        <v>7</v>
      </c>
      <c r="B426" s="395" t="s">
        <v>79</v>
      </c>
      <c r="C426" s="279" t="s">
        <v>546</v>
      </c>
      <c r="D426" s="91" t="s">
        <v>509</v>
      </c>
      <c r="E426" s="91">
        <v>160</v>
      </c>
      <c r="F426" s="91">
        <v>0</v>
      </c>
      <c r="G426" s="542"/>
    </row>
    <row r="427" spans="1:7" ht="46.5" customHeight="1" x14ac:dyDescent="0.2">
      <c r="A427" s="420">
        <f t="shared" si="64"/>
        <v>8</v>
      </c>
      <c r="B427" s="92" t="s">
        <v>66</v>
      </c>
      <c r="C427" s="279" t="s">
        <v>546</v>
      </c>
      <c r="D427" s="93" t="s">
        <v>506</v>
      </c>
      <c r="E427" s="91">
        <v>100</v>
      </c>
      <c r="F427" s="91">
        <v>0</v>
      </c>
      <c r="G427" s="542"/>
    </row>
    <row r="428" spans="1:7" ht="46.5" customHeight="1" x14ac:dyDescent="0.2">
      <c r="A428" s="420">
        <f t="shared" si="64"/>
        <v>9</v>
      </c>
      <c r="B428" s="395" t="s">
        <v>523</v>
      </c>
      <c r="C428" s="279" t="s">
        <v>546</v>
      </c>
      <c r="D428" s="93" t="s">
        <v>497</v>
      </c>
      <c r="E428" s="91">
        <v>80</v>
      </c>
      <c r="F428" s="91">
        <v>0</v>
      </c>
      <c r="G428" s="542"/>
    </row>
    <row r="429" spans="1:7" ht="46.5" customHeight="1" x14ac:dyDescent="0.2">
      <c r="A429" s="420">
        <f t="shared" si="64"/>
        <v>10</v>
      </c>
      <c r="B429" s="395" t="s">
        <v>529</v>
      </c>
      <c r="C429" s="279" t="s">
        <v>546</v>
      </c>
      <c r="D429" s="93" t="s">
        <v>507</v>
      </c>
      <c r="E429" s="93">
        <v>100</v>
      </c>
      <c r="F429" s="91">
        <v>0</v>
      </c>
      <c r="G429" s="542"/>
    </row>
    <row r="430" spans="1:7" ht="46.5" customHeight="1" x14ac:dyDescent="0.2">
      <c r="A430" s="420">
        <f t="shared" si="64"/>
        <v>11</v>
      </c>
      <c r="B430" s="395" t="s">
        <v>1377</v>
      </c>
      <c r="C430" s="401" t="s">
        <v>1673</v>
      </c>
      <c r="D430" s="93" t="s">
        <v>507</v>
      </c>
      <c r="E430" s="401">
        <v>80</v>
      </c>
      <c r="F430" s="91">
        <v>0</v>
      </c>
      <c r="G430" s="542"/>
    </row>
    <row r="431" spans="1:7" ht="46.5" customHeight="1" x14ac:dyDescent="0.2">
      <c r="A431" s="420">
        <f t="shared" si="64"/>
        <v>12</v>
      </c>
      <c r="B431" s="230" t="s">
        <v>1378</v>
      </c>
      <c r="C431" s="401" t="s">
        <v>1673</v>
      </c>
      <c r="D431" s="204" t="s">
        <v>715</v>
      </c>
      <c r="E431" s="206">
        <v>240</v>
      </c>
      <c r="F431" s="206">
        <v>0</v>
      </c>
      <c r="G431" s="542"/>
    </row>
    <row r="432" spans="1:7" ht="46.5" customHeight="1" x14ac:dyDescent="0.2">
      <c r="A432" s="420">
        <f t="shared" si="64"/>
        <v>13</v>
      </c>
      <c r="B432" s="92" t="s">
        <v>510</v>
      </c>
      <c r="C432" s="401" t="s">
        <v>1673</v>
      </c>
      <c r="D432" s="91" t="s">
        <v>511</v>
      </c>
      <c r="E432" s="91">
        <v>100</v>
      </c>
      <c r="F432" s="91">
        <v>0</v>
      </c>
      <c r="G432" s="542"/>
    </row>
    <row r="433" spans="1:7" ht="46.5" customHeight="1" x14ac:dyDescent="0.2">
      <c r="A433" s="420">
        <f t="shared" si="64"/>
        <v>14</v>
      </c>
      <c r="B433" s="395" t="s">
        <v>512</v>
      </c>
      <c r="C433" s="236" t="s">
        <v>550</v>
      </c>
      <c r="D433" s="228" t="s">
        <v>1157</v>
      </c>
      <c r="E433" s="416">
        <v>100</v>
      </c>
      <c r="F433" s="91">
        <v>0</v>
      </c>
      <c r="G433" s="542"/>
    </row>
    <row r="434" spans="1:7" ht="46.5" customHeight="1" x14ac:dyDescent="0.2">
      <c r="A434" s="420">
        <f t="shared" si="64"/>
        <v>15</v>
      </c>
      <c r="B434" s="92" t="s">
        <v>256</v>
      </c>
      <c r="C434" s="236" t="s">
        <v>550</v>
      </c>
      <c r="D434" s="91" t="s">
        <v>506</v>
      </c>
      <c r="E434" s="91">
        <v>160</v>
      </c>
      <c r="F434" s="91">
        <v>0</v>
      </c>
      <c r="G434" s="542"/>
    </row>
    <row r="435" spans="1:7" ht="46.5" customHeight="1" x14ac:dyDescent="0.2">
      <c r="A435" s="420">
        <f t="shared" si="64"/>
        <v>16</v>
      </c>
      <c r="B435" s="92" t="s">
        <v>719</v>
      </c>
      <c r="C435" s="236" t="s">
        <v>550</v>
      </c>
      <c r="D435" s="91" t="s">
        <v>506</v>
      </c>
      <c r="E435" s="91">
        <v>160</v>
      </c>
      <c r="F435" s="91">
        <v>0</v>
      </c>
      <c r="G435" s="542"/>
    </row>
    <row r="436" spans="1:7" ht="46.5" customHeight="1" x14ac:dyDescent="0.2">
      <c r="A436" s="420">
        <f t="shared" si="64"/>
        <v>17</v>
      </c>
      <c r="B436" s="92" t="s">
        <v>508</v>
      </c>
      <c r="C436" s="236" t="s">
        <v>550</v>
      </c>
      <c r="D436" s="91" t="s">
        <v>507</v>
      </c>
      <c r="E436" s="91">
        <v>100</v>
      </c>
      <c r="F436" s="91">
        <v>0</v>
      </c>
      <c r="G436" s="542"/>
    </row>
    <row r="437" spans="1:7" ht="46.5" customHeight="1" x14ac:dyDescent="0.2">
      <c r="A437" s="420">
        <f t="shared" si="64"/>
        <v>18</v>
      </c>
      <c r="B437" s="95" t="s">
        <v>514</v>
      </c>
      <c r="C437" s="236" t="s">
        <v>550</v>
      </c>
      <c r="D437" s="93" t="s">
        <v>507</v>
      </c>
      <c r="E437" s="93">
        <v>80</v>
      </c>
      <c r="F437" s="91">
        <v>0</v>
      </c>
      <c r="G437" s="542"/>
    </row>
    <row r="438" spans="1:7" ht="46.5" customHeight="1" x14ac:dyDescent="0.2">
      <c r="A438" s="420">
        <f t="shared" si="64"/>
        <v>19</v>
      </c>
      <c r="B438" s="92" t="s">
        <v>515</v>
      </c>
      <c r="C438" s="236" t="s">
        <v>550</v>
      </c>
      <c r="D438" s="91" t="s">
        <v>527</v>
      </c>
      <c r="E438" s="91">
        <v>120</v>
      </c>
      <c r="F438" s="91">
        <v>0</v>
      </c>
      <c r="G438" s="542"/>
    </row>
    <row r="439" spans="1:7" ht="46.5" customHeight="1" x14ac:dyDescent="0.2">
      <c r="A439" s="420">
        <f t="shared" si="64"/>
        <v>20</v>
      </c>
      <c r="B439" s="92" t="s">
        <v>65</v>
      </c>
      <c r="C439" s="236" t="s">
        <v>550</v>
      </c>
      <c r="D439" s="93" t="s">
        <v>528</v>
      </c>
      <c r="E439" s="91">
        <v>220</v>
      </c>
      <c r="F439" s="91">
        <v>0</v>
      </c>
      <c r="G439" s="542"/>
    </row>
    <row r="440" spans="1:7" ht="46.5" customHeight="1" x14ac:dyDescent="0.2">
      <c r="A440" s="420">
        <f t="shared" si="64"/>
        <v>21</v>
      </c>
      <c r="B440" s="92" t="s">
        <v>520</v>
      </c>
      <c r="C440" s="236" t="s">
        <v>550</v>
      </c>
      <c r="D440" s="91" t="s">
        <v>507</v>
      </c>
      <c r="E440" s="93">
        <v>60</v>
      </c>
      <c r="F440" s="91">
        <v>0</v>
      </c>
      <c r="G440" s="542"/>
    </row>
    <row r="441" spans="1:7" ht="46.5" customHeight="1" x14ac:dyDescent="0.2">
      <c r="A441" s="420">
        <f t="shared" si="64"/>
        <v>22</v>
      </c>
      <c r="B441" s="92" t="s">
        <v>517</v>
      </c>
      <c r="C441" s="236" t="s">
        <v>550</v>
      </c>
      <c r="D441" s="91" t="s">
        <v>513</v>
      </c>
      <c r="E441" s="91">
        <v>100</v>
      </c>
      <c r="F441" s="91">
        <v>0</v>
      </c>
      <c r="G441" s="542"/>
    </row>
    <row r="442" spans="1:7" ht="46.5" customHeight="1" x14ac:dyDescent="0.2">
      <c r="A442" s="420">
        <f t="shared" si="64"/>
        <v>23</v>
      </c>
      <c r="B442" s="92" t="s">
        <v>518</v>
      </c>
      <c r="C442" s="266" t="s">
        <v>552</v>
      </c>
      <c r="D442" s="91" t="s">
        <v>507</v>
      </c>
      <c r="E442" s="91">
        <v>700</v>
      </c>
      <c r="F442" s="91">
        <v>0</v>
      </c>
      <c r="G442" s="542"/>
    </row>
    <row r="443" spans="1:7" ht="46.5" customHeight="1" x14ac:dyDescent="0.2">
      <c r="A443" s="420">
        <f t="shared" si="64"/>
        <v>24</v>
      </c>
      <c r="B443" s="92" t="s">
        <v>519</v>
      </c>
      <c r="C443" s="266" t="s">
        <v>552</v>
      </c>
      <c r="D443" s="94" t="s">
        <v>513</v>
      </c>
      <c r="E443" s="93">
        <v>100</v>
      </c>
      <c r="F443" s="91">
        <v>0</v>
      </c>
      <c r="G443" s="542"/>
    </row>
    <row r="444" spans="1:7" ht="46.5" customHeight="1" x14ac:dyDescent="0.2">
      <c r="A444" s="420">
        <f t="shared" si="64"/>
        <v>25</v>
      </c>
      <c r="B444" s="418" t="s">
        <v>720</v>
      </c>
      <c r="C444" s="266" t="s">
        <v>552</v>
      </c>
      <c r="D444" s="417" t="s">
        <v>507</v>
      </c>
      <c r="E444" s="397">
        <v>160</v>
      </c>
      <c r="F444" s="91">
        <v>0</v>
      </c>
      <c r="G444" s="542"/>
    </row>
    <row r="445" spans="1:7" ht="46.5" customHeight="1" x14ac:dyDescent="0.2">
      <c r="A445" s="420">
        <f t="shared" si="64"/>
        <v>26</v>
      </c>
      <c r="B445" s="419" t="s">
        <v>1710</v>
      </c>
      <c r="C445" s="266" t="s">
        <v>552</v>
      </c>
      <c r="D445" s="91" t="s">
        <v>507</v>
      </c>
      <c r="E445" s="93">
        <v>60</v>
      </c>
      <c r="F445" s="91">
        <v>0</v>
      </c>
      <c r="G445" s="542"/>
    </row>
    <row r="446" spans="1:7" ht="46.5" customHeight="1" x14ac:dyDescent="0.2">
      <c r="A446" s="420">
        <f t="shared" si="64"/>
        <v>27</v>
      </c>
      <c r="B446" s="419" t="s">
        <v>708</v>
      </c>
      <c r="C446" s="266" t="s">
        <v>552</v>
      </c>
      <c r="D446" s="401" t="s">
        <v>497</v>
      </c>
      <c r="E446" s="373">
        <v>500</v>
      </c>
      <c r="F446" s="91">
        <v>0</v>
      </c>
      <c r="G446" s="542"/>
    </row>
    <row r="447" spans="1:7" ht="46.5" customHeight="1" x14ac:dyDescent="0.2">
      <c r="A447" s="420">
        <f t="shared" si="64"/>
        <v>28</v>
      </c>
      <c r="B447" s="419" t="s">
        <v>1448</v>
      </c>
      <c r="C447" s="406" t="s">
        <v>560</v>
      </c>
      <c r="D447" s="118" t="s">
        <v>521</v>
      </c>
      <c r="E447" s="91">
        <v>500</v>
      </c>
      <c r="F447" s="91">
        <v>0</v>
      </c>
      <c r="G447" s="542"/>
    </row>
    <row r="448" spans="1:7" ht="46.5" customHeight="1" x14ac:dyDescent="0.2">
      <c r="A448" s="420">
        <f t="shared" si="64"/>
        <v>29</v>
      </c>
      <c r="B448" s="395" t="s">
        <v>716</v>
      </c>
      <c r="C448" s="406" t="s">
        <v>560</v>
      </c>
      <c r="D448" s="93" t="s">
        <v>507</v>
      </c>
      <c r="E448" s="401">
        <v>80</v>
      </c>
      <c r="F448" s="91">
        <v>0</v>
      </c>
      <c r="G448" s="542"/>
    </row>
    <row r="449" spans="1:10" ht="46.5" customHeight="1" x14ac:dyDescent="0.2">
      <c r="A449" s="420">
        <f t="shared" si="64"/>
        <v>30</v>
      </c>
      <c r="B449" s="395" t="s">
        <v>522</v>
      </c>
      <c r="C449" s="406" t="s">
        <v>560</v>
      </c>
      <c r="D449" s="93" t="s">
        <v>507</v>
      </c>
      <c r="E449" s="93">
        <v>100</v>
      </c>
      <c r="F449" s="91">
        <v>0</v>
      </c>
      <c r="G449" s="542"/>
    </row>
    <row r="450" spans="1:10" ht="46.5" customHeight="1" x14ac:dyDescent="0.2">
      <c r="A450" s="420">
        <f t="shared" si="64"/>
        <v>31</v>
      </c>
      <c r="B450" s="395" t="s">
        <v>524</v>
      </c>
      <c r="C450" s="145" t="s">
        <v>1680</v>
      </c>
      <c r="D450" s="93" t="s">
        <v>525</v>
      </c>
      <c r="E450" s="416">
        <v>90</v>
      </c>
      <c r="F450" s="91">
        <v>0</v>
      </c>
      <c r="G450" s="542"/>
    </row>
    <row r="451" spans="1:10" ht="46.5" customHeight="1" x14ac:dyDescent="0.2">
      <c r="A451" s="420">
        <f t="shared" si="64"/>
        <v>32</v>
      </c>
      <c r="B451" s="395" t="s">
        <v>714</v>
      </c>
      <c r="C451" s="93" t="s">
        <v>562</v>
      </c>
      <c r="D451" s="93" t="s">
        <v>715</v>
      </c>
      <c r="E451" s="416">
        <v>240</v>
      </c>
      <c r="F451" s="91">
        <v>0</v>
      </c>
      <c r="G451" s="542"/>
    </row>
    <row r="452" spans="1:10" ht="46.5" customHeight="1" x14ac:dyDescent="0.2">
      <c r="A452" s="420">
        <f t="shared" si="64"/>
        <v>33</v>
      </c>
      <c r="B452" s="395" t="s">
        <v>526</v>
      </c>
      <c r="C452" s="93" t="s">
        <v>562</v>
      </c>
      <c r="D452" s="265" t="s">
        <v>804</v>
      </c>
      <c r="E452" s="416">
        <v>100</v>
      </c>
      <c r="F452" s="91">
        <v>0</v>
      </c>
      <c r="G452" s="542"/>
    </row>
    <row r="453" spans="1:10" ht="46.5" customHeight="1" x14ac:dyDescent="0.2">
      <c r="A453" s="420">
        <f t="shared" si="64"/>
        <v>34</v>
      </c>
      <c r="B453" s="395" t="s">
        <v>523</v>
      </c>
      <c r="C453" s="93" t="s">
        <v>562</v>
      </c>
      <c r="D453" s="93" t="s">
        <v>497</v>
      </c>
      <c r="E453" s="91">
        <v>80</v>
      </c>
      <c r="F453" s="91">
        <v>0</v>
      </c>
      <c r="G453" s="542"/>
    </row>
    <row r="454" spans="1:10" ht="46.5" customHeight="1" x14ac:dyDescent="0.2">
      <c r="A454" s="420">
        <f t="shared" si="64"/>
        <v>35</v>
      </c>
      <c r="B454" s="395" t="s">
        <v>529</v>
      </c>
      <c r="C454" s="234" t="s">
        <v>563</v>
      </c>
      <c r="D454" s="93" t="s">
        <v>507</v>
      </c>
      <c r="E454" s="93">
        <v>100</v>
      </c>
      <c r="F454" s="91">
        <v>0</v>
      </c>
      <c r="G454" s="542"/>
    </row>
    <row r="455" spans="1:10" ht="46.5" customHeight="1" x14ac:dyDescent="0.2">
      <c r="A455" s="420">
        <f t="shared" si="64"/>
        <v>36</v>
      </c>
      <c r="B455" s="395" t="s">
        <v>251</v>
      </c>
      <c r="C455" s="93" t="s">
        <v>565</v>
      </c>
      <c r="D455" s="93" t="s">
        <v>507</v>
      </c>
      <c r="E455" s="416">
        <v>100</v>
      </c>
      <c r="F455" s="91">
        <v>0</v>
      </c>
      <c r="G455" s="542"/>
    </row>
    <row r="456" spans="1:10" ht="42" customHeight="1" x14ac:dyDescent="0.2">
      <c r="A456" s="53" t="s">
        <v>29</v>
      </c>
      <c r="B456" s="665" t="s">
        <v>1455</v>
      </c>
      <c r="C456" s="666"/>
      <c r="D456" s="667"/>
      <c r="E456" s="166">
        <f>E457+E464+E471+E478+E486+E496+E511</f>
        <v>4136</v>
      </c>
      <c r="F456" s="166">
        <f t="shared" ref="F456" si="65">F457+F464+F471+F478+F486+F496+F511</f>
        <v>295</v>
      </c>
      <c r="G456" s="177"/>
    </row>
    <row r="457" spans="1:10" ht="45" customHeight="1" x14ac:dyDescent="0.2">
      <c r="A457" s="53" t="s">
        <v>1508</v>
      </c>
      <c r="B457" s="668" t="s">
        <v>249</v>
      </c>
      <c r="C457" s="669"/>
      <c r="D457" s="670"/>
      <c r="E457" s="189">
        <f>SUM(E458:E463)</f>
        <v>420</v>
      </c>
      <c r="F457" s="189">
        <f t="shared" ref="F457" si="66">SUM(F458:F463)</f>
        <v>28</v>
      </c>
      <c r="G457" s="671" t="s">
        <v>230</v>
      </c>
    </row>
    <row r="458" spans="1:10" s="22" customFormat="1" ht="46.5" x14ac:dyDescent="0.2">
      <c r="A458" s="49" t="s">
        <v>377</v>
      </c>
      <c r="B458" s="368" t="s">
        <v>66</v>
      </c>
      <c r="C458" s="234" t="s">
        <v>563</v>
      </c>
      <c r="D458" s="160" t="s">
        <v>539</v>
      </c>
      <c r="E458" s="205">
        <v>30</v>
      </c>
      <c r="F458" s="205">
        <v>4</v>
      </c>
      <c r="G458" s="672"/>
      <c r="J458" s="487"/>
    </row>
    <row r="459" spans="1:10" s="22" customFormat="1" ht="39" customHeight="1" x14ac:dyDescent="0.2">
      <c r="A459" s="49" t="s">
        <v>382</v>
      </c>
      <c r="B459" s="230" t="s">
        <v>65</v>
      </c>
      <c r="C459" s="234" t="s">
        <v>563</v>
      </c>
      <c r="D459" s="327" t="s">
        <v>464</v>
      </c>
      <c r="E459" s="205">
        <v>60</v>
      </c>
      <c r="F459" s="205">
        <v>7</v>
      </c>
      <c r="G459" s="672"/>
      <c r="J459" s="487"/>
    </row>
    <row r="460" spans="1:10" s="22" customFormat="1" ht="39" customHeight="1" x14ac:dyDescent="0.2">
      <c r="A460" s="49" t="s">
        <v>383</v>
      </c>
      <c r="B460" s="223" t="s">
        <v>60</v>
      </c>
      <c r="C460" s="234" t="s">
        <v>563</v>
      </c>
      <c r="D460" s="330" t="s">
        <v>1361</v>
      </c>
      <c r="E460" s="205">
        <v>100</v>
      </c>
      <c r="F460" s="205">
        <v>6</v>
      </c>
      <c r="G460" s="672"/>
      <c r="J460" s="487"/>
    </row>
    <row r="461" spans="1:10" s="22" customFormat="1" ht="39" customHeight="1" x14ac:dyDescent="0.2">
      <c r="A461" s="49" t="s">
        <v>384</v>
      </c>
      <c r="B461" s="230" t="s">
        <v>63</v>
      </c>
      <c r="C461" s="234" t="s">
        <v>563</v>
      </c>
      <c r="D461" s="330" t="s">
        <v>1360</v>
      </c>
      <c r="E461" s="205">
        <v>100</v>
      </c>
      <c r="F461" s="205">
        <v>7</v>
      </c>
      <c r="G461" s="672"/>
      <c r="J461" s="487"/>
    </row>
    <row r="462" spans="1:10" s="22" customFormat="1" ht="39" customHeight="1" x14ac:dyDescent="0.2">
      <c r="A462" s="49" t="s">
        <v>385</v>
      </c>
      <c r="B462" s="230" t="s">
        <v>61</v>
      </c>
      <c r="C462" s="234" t="s">
        <v>563</v>
      </c>
      <c r="D462" s="333" t="s">
        <v>647</v>
      </c>
      <c r="E462" s="205">
        <v>30</v>
      </c>
      <c r="F462" s="205">
        <v>4</v>
      </c>
      <c r="G462" s="672"/>
      <c r="J462" s="487"/>
    </row>
    <row r="463" spans="1:10" s="22" customFormat="1" ht="49.5" customHeight="1" x14ac:dyDescent="0.2">
      <c r="A463" s="49" t="s">
        <v>646</v>
      </c>
      <c r="B463" s="369" t="s">
        <v>1362</v>
      </c>
      <c r="C463" s="234" t="s">
        <v>563</v>
      </c>
      <c r="D463" s="372" t="s">
        <v>1359</v>
      </c>
      <c r="E463" s="371">
        <v>100</v>
      </c>
      <c r="F463" s="371">
        <v>0</v>
      </c>
      <c r="G463" s="182"/>
      <c r="J463" s="487"/>
    </row>
    <row r="464" spans="1:10" ht="42" customHeight="1" x14ac:dyDescent="0.2">
      <c r="A464" s="53" t="s">
        <v>706</v>
      </c>
      <c r="B464" s="174" t="s">
        <v>273</v>
      </c>
      <c r="C464" s="175"/>
      <c r="D464" s="176"/>
      <c r="E464" s="189">
        <f>SUM(E465:E470)</f>
        <v>220</v>
      </c>
      <c r="F464" s="189">
        <f t="shared" ref="F464" si="67">SUM(F465:F470)</f>
        <v>0</v>
      </c>
      <c r="G464" s="673" t="s">
        <v>231</v>
      </c>
    </row>
    <row r="465" spans="1:7" ht="45" customHeight="1" x14ac:dyDescent="0.2">
      <c r="A465" s="12">
        <v>1</v>
      </c>
      <c r="B465" s="156" t="s">
        <v>835</v>
      </c>
      <c r="C465" s="279" t="s">
        <v>543</v>
      </c>
      <c r="D465" s="157" t="s">
        <v>662</v>
      </c>
      <c r="E465" s="158">
        <v>30</v>
      </c>
      <c r="F465" s="158">
        <v>0</v>
      </c>
      <c r="G465" s="674"/>
    </row>
    <row r="466" spans="1:7" ht="45" customHeight="1" x14ac:dyDescent="0.2">
      <c r="A466" s="12">
        <v>2</v>
      </c>
      <c r="B466" s="159" t="s">
        <v>347</v>
      </c>
      <c r="C466" s="279" t="s">
        <v>546</v>
      </c>
      <c r="D466" s="155" t="s">
        <v>663</v>
      </c>
      <c r="E466" s="155">
        <v>40</v>
      </c>
      <c r="F466" s="154">
        <v>0</v>
      </c>
      <c r="G466" s="651"/>
    </row>
    <row r="467" spans="1:7" ht="45" customHeight="1" x14ac:dyDescent="0.2">
      <c r="A467" s="12">
        <v>3</v>
      </c>
      <c r="B467" s="159" t="s">
        <v>60</v>
      </c>
      <c r="C467" s="279" t="s">
        <v>546</v>
      </c>
      <c r="D467" s="155" t="s">
        <v>438</v>
      </c>
      <c r="E467" s="155">
        <v>50</v>
      </c>
      <c r="F467" s="154">
        <v>0</v>
      </c>
      <c r="G467" s="651"/>
    </row>
    <row r="468" spans="1:7" ht="45" customHeight="1" x14ac:dyDescent="0.2">
      <c r="A468" s="12">
        <f>A467+1</f>
        <v>4</v>
      </c>
      <c r="B468" s="153" t="s">
        <v>63</v>
      </c>
      <c r="C468" s="234" t="s">
        <v>563</v>
      </c>
      <c r="D468" s="160" t="s">
        <v>438</v>
      </c>
      <c r="E468" s="155">
        <v>40</v>
      </c>
      <c r="F468" s="154">
        <v>0</v>
      </c>
      <c r="G468" s="674"/>
    </row>
    <row r="469" spans="1:7" ht="45" customHeight="1" x14ac:dyDescent="0.2">
      <c r="A469" s="12">
        <f>A468+1</f>
        <v>5</v>
      </c>
      <c r="B469" s="161" t="s">
        <v>61</v>
      </c>
      <c r="C469" s="93" t="s">
        <v>565</v>
      </c>
      <c r="D469" s="155" t="s">
        <v>438</v>
      </c>
      <c r="E469" s="155">
        <v>30</v>
      </c>
      <c r="F469" s="154">
        <v>0</v>
      </c>
      <c r="G469" s="674"/>
    </row>
    <row r="470" spans="1:7" ht="45" customHeight="1" x14ac:dyDescent="0.2">
      <c r="A470" s="12">
        <f t="shared" ref="A470" si="68">A469+1</f>
        <v>6</v>
      </c>
      <c r="B470" s="153" t="s">
        <v>664</v>
      </c>
      <c r="C470" s="93" t="s">
        <v>565</v>
      </c>
      <c r="D470" s="160" t="s">
        <v>665</v>
      </c>
      <c r="E470" s="155">
        <v>30</v>
      </c>
      <c r="F470" s="154">
        <v>0</v>
      </c>
      <c r="G470" s="674"/>
    </row>
    <row r="471" spans="1:7" ht="45" customHeight="1" x14ac:dyDescent="0.2">
      <c r="A471" s="53" t="s">
        <v>1509</v>
      </c>
      <c r="B471" s="543" t="s">
        <v>228</v>
      </c>
      <c r="C471" s="543"/>
      <c r="D471" s="543"/>
      <c r="E471" s="428">
        <f>SUM(E472:E477)</f>
        <v>400</v>
      </c>
      <c r="F471" s="428">
        <f t="shared" ref="F471" si="69">SUM(F472:F477)</f>
        <v>14</v>
      </c>
      <c r="G471" s="544" t="s">
        <v>232</v>
      </c>
    </row>
    <row r="472" spans="1:7" ht="45" customHeight="1" x14ac:dyDescent="0.2">
      <c r="A472" s="206">
        <v>1</v>
      </c>
      <c r="B472" s="223" t="s">
        <v>1467</v>
      </c>
      <c r="C472" s="525" t="s">
        <v>553</v>
      </c>
      <c r="D472" s="427" t="s">
        <v>1463</v>
      </c>
      <c r="E472" s="206">
        <v>50</v>
      </c>
      <c r="F472" s="206">
        <v>1</v>
      </c>
      <c r="G472" s="544"/>
    </row>
    <row r="473" spans="1:7" ht="45" customHeight="1" x14ac:dyDescent="0.2">
      <c r="A473" s="206">
        <f>A472+1</f>
        <v>2</v>
      </c>
      <c r="B473" s="223" t="s">
        <v>62</v>
      </c>
      <c r="C473" s="525" t="s">
        <v>553</v>
      </c>
      <c r="D473" s="427" t="s">
        <v>1463</v>
      </c>
      <c r="E473" s="206">
        <v>50</v>
      </c>
      <c r="F473" s="206">
        <v>1</v>
      </c>
      <c r="G473" s="544"/>
    </row>
    <row r="474" spans="1:7" ht="45" customHeight="1" x14ac:dyDescent="0.2">
      <c r="A474" s="206">
        <f t="shared" ref="A474:A477" si="70">A473+1</f>
        <v>3</v>
      </c>
      <c r="B474" s="223" t="s">
        <v>1468</v>
      </c>
      <c r="C474" s="378" t="s">
        <v>1464</v>
      </c>
      <c r="D474" s="427" t="s">
        <v>1465</v>
      </c>
      <c r="E474" s="206">
        <v>50</v>
      </c>
      <c r="F474" s="206">
        <v>2</v>
      </c>
      <c r="G474" s="544"/>
    </row>
    <row r="475" spans="1:7" ht="45" customHeight="1" x14ac:dyDescent="0.2">
      <c r="A475" s="206">
        <f t="shared" si="70"/>
        <v>4</v>
      </c>
      <c r="B475" s="223" t="s">
        <v>348</v>
      </c>
      <c r="C475" s="378" t="s">
        <v>1670</v>
      </c>
      <c r="D475" s="427" t="s">
        <v>1465</v>
      </c>
      <c r="E475" s="206">
        <v>100</v>
      </c>
      <c r="F475" s="206">
        <v>2</v>
      </c>
      <c r="G475" s="544"/>
    </row>
    <row r="476" spans="1:7" ht="45" customHeight="1" x14ac:dyDescent="0.2">
      <c r="A476" s="206">
        <f t="shared" si="70"/>
        <v>5</v>
      </c>
      <c r="B476" s="223" t="s">
        <v>1469</v>
      </c>
      <c r="C476" s="406" t="s">
        <v>560</v>
      </c>
      <c r="D476" s="427" t="s">
        <v>1466</v>
      </c>
      <c r="E476" s="206">
        <v>50</v>
      </c>
      <c r="F476" s="206">
        <v>6</v>
      </c>
      <c r="G476" s="544"/>
    </row>
    <row r="477" spans="1:7" ht="45" customHeight="1" x14ac:dyDescent="0.2">
      <c r="A477" s="206">
        <f t="shared" si="70"/>
        <v>6</v>
      </c>
      <c r="B477" s="223" t="s">
        <v>296</v>
      </c>
      <c r="C477" s="145" t="s">
        <v>1680</v>
      </c>
      <c r="D477" s="427" t="s">
        <v>1465</v>
      </c>
      <c r="E477" s="206">
        <v>100</v>
      </c>
      <c r="F477" s="206">
        <v>2</v>
      </c>
      <c r="G477" s="545"/>
    </row>
    <row r="478" spans="1:7" ht="48" customHeight="1" x14ac:dyDescent="0.2">
      <c r="A478" s="58" t="s">
        <v>1510</v>
      </c>
      <c r="B478" s="675" t="s">
        <v>238</v>
      </c>
      <c r="C478" s="676"/>
      <c r="D478" s="677"/>
      <c r="E478" s="189">
        <f>SUM(E479:E485)</f>
        <v>490</v>
      </c>
      <c r="F478" s="189">
        <f t="shared" ref="F478" si="71">SUM(F479:F485)</f>
        <v>65</v>
      </c>
      <c r="G478" s="640" t="s">
        <v>55</v>
      </c>
    </row>
    <row r="479" spans="1:7" ht="45" customHeight="1" x14ac:dyDescent="0.2">
      <c r="A479" s="12">
        <v>1</v>
      </c>
      <c r="B479" s="139" t="s">
        <v>61</v>
      </c>
      <c r="C479" s="259" t="s">
        <v>1236</v>
      </c>
      <c r="D479" s="260" t="s">
        <v>798</v>
      </c>
      <c r="E479" s="259">
        <v>60</v>
      </c>
      <c r="F479" s="259">
        <v>10</v>
      </c>
      <c r="G479" s="641"/>
    </row>
    <row r="480" spans="1:7" ht="45" customHeight="1" x14ac:dyDescent="0.2">
      <c r="A480" s="12">
        <v>2</v>
      </c>
      <c r="B480" s="261" t="s">
        <v>350</v>
      </c>
      <c r="C480" s="259" t="s">
        <v>1237</v>
      </c>
      <c r="D480" s="499" t="s">
        <v>55</v>
      </c>
      <c r="E480" s="128">
        <v>40</v>
      </c>
      <c r="F480" s="253">
        <v>5</v>
      </c>
      <c r="G480" s="641"/>
    </row>
    <row r="481" spans="1:10" ht="45" customHeight="1" x14ac:dyDescent="0.2">
      <c r="A481" s="12">
        <v>3</v>
      </c>
      <c r="B481" s="133" t="s">
        <v>60</v>
      </c>
      <c r="C481" s="128" t="s">
        <v>1238</v>
      </c>
      <c r="D481" s="69" t="s">
        <v>1655</v>
      </c>
      <c r="E481" s="128">
        <v>100</v>
      </c>
      <c r="F481" s="253">
        <v>17</v>
      </c>
      <c r="G481" s="642"/>
    </row>
    <row r="482" spans="1:10" ht="45" customHeight="1" x14ac:dyDescent="0.2">
      <c r="A482" s="12">
        <f>A481+1</f>
        <v>4</v>
      </c>
      <c r="B482" s="133" t="s">
        <v>68</v>
      </c>
      <c r="C482" s="263" t="s">
        <v>1239</v>
      </c>
      <c r="D482" s="499" t="s">
        <v>799</v>
      </c>
      <c r="E482" s="128">
        <v>40</v>
      </c>
      <c r="F482" s="253">
        <v>3</v>
      </c>
      <c r="G482" s="641"/>
    </row>
    <row r="483" spans="1:10" ht="45" customHeight="1" x14ac:dyDescent="0.2">
      <c r="A483" s="12">
        <f>A482+1</f>
        <v>5</v>
      </c>
      <c r="B483" s="264" t="s">
        <v>63</v>
      </c>
      <c r="C483" s="263" t="s">
        <v>1098</v>
      </c>
      <c r="D483" s="260" t="s">
        <v>535</v>
      </c>
      <c r="E483" s="128">
        <v>130</v>
      </c>
      <c r="F483" s="253">
        <v>19</v>
      </c>
      <c r="G483" s="641"/>
    </row>
    <row r="484" spans="1:10" ht="45" customHeight="1" x14ac:dyDescent="0.2">
      <c r="A484" s="12">
        <f t="shared" ref="A484:A485" si="72">A483+1</f>
        <v>6</v>
      </c>
      <c r="B484" s="134" t="s">
        <v>345</v>
      </c>
      <c r="C484" s="132" t="s">
        <v>1226</v>
      </c>
      <c r="D484" s="253" t="s">
        <v>535</v>
      </c>
      <c r="E484" s="132">
        <v>60</v>
      </c>
      <c r="F484" s="132">
        <v>2</v>
      </c>
      <c r="G484" s="641"/>
    </row>
    <row r="485" spans="1:10" ht="45" customHeight="1" x14ac:dyDescent="0.2">
      <c r="A485" s="12">
        <f t="shared" si="72"/>
        <v>7</v>
      </c>
      <c r="B485" s="133" t="s">
        <v>65</v>
      </c>
      <c r="C485" s="263" t="s">
        <v>1240</v>
      </c>
      <c r="D485" s="69" t="s">
        <v>1655</v>
      </c>
      <c r="E485" s="128">
        <v>60</v>
      </c>
      <c r="F485" s="253">
        <v>9</v>
      </c>
      <c r="G485" s="641"/>
    </row>
    <row r="486" spans="1:10" ht="42" customHeight="1" x14ac:dyDescent="0.2">
      <c r="A486" s="53" t="s">
        <v>1511</v>
      </c>
      <c r="B486" s="675" t="s">
        <v>244</v>
      </c>
      <c r="C486" s="676"/>
      <c r="D486" s="677"/>
      <c r="E486" s="189">
        <f>SUM(E487:E495)</f>
        <v>416</v>
      </c>
      <c r="F486" s="189">
        <f t="shared" ref="F486" si="73">SUM(F487:F495)</f>
        <v>43</v>
      </c>
      <c r="G486" s="678" t="s">
        <v>233</v>
      </c>
    </row>
    <row r="487" spans="1:10" ht="45" customHeight="1" x14ac:dyDescent="0.2">
      <c r="A487" s="12">
        <v>1</v>
      </c>
      <c r="B487" s="315" t="s">
        <v>258</v>
      </c>
      <c r="C487" s="279" t="s">
        <v>546</v>
      </c>
      <c r="D487" s="310" t="s">
        <v>497</v>
      </c>
      <c r="E487" s="314">
        <v>40</v>
      </c>
      <c r="F487" s="312">
        <v>7</v>
      </c>
      <c r="G487" s="679"/>
    </row>
    <row r="488" spans="1:10" ht="45" customHeight="1" x14ac:dyDescent="0.2">
      <c r="A488" s="12">
        <v>2</v>
      </c>
      <c r="B488" s="315" t="s">
        <v>259</v>
      </c>
      <c r="C488" s="279" t="s">
        <v>546</v>
      </c>
      <c r="D488" s="310" t="s">
        <v>497</v>
      </c>
      <c r="E488" s="314">
        <v>30</v>
      </c>
      <c r="F488" s="312">
        <v>7</v>
      </c>
      <c r="G488" s="679"/>
    </row>
    <row r="489" spans="1:10" ht="45" customHeight="1" x14ac:dyDescent="0.2">
      <c r="A489" s="12">
        <v>3</v>
      </c>
      <c r="B489" s="315" t="s">
        <v>63</v>
      </c>
      <c r="C489" s="236" t="s">
        <v>550</v>
      </c>
      <c r="D489" s="310" t="s">
        <v>497</v>
      </c>
      <c r="E489" s="314">
        <v>100</v>
      </c>
      <c r="F489" s="312">
        <v>7</v>
      </c>
      <c r="G489" s="679"/>
    </row>
    <row r="490" spans="1:10" s="78" customFormat="1" ht="45" customHeight="1" x14ac:dyDescent="0.35">
      <c r="A490" s="12">
        <f>A489+1</f>
        <v>4</v>
      </c>
      <c r="B490" s="315" t="s">
        <v>68</v>
      </c>
      <c r="C490" s="266" t="s">
        <v>552</v>
      </c>
      <c r="D490" s="310" t="s">
        <v>497</v>
      </c>
      <c r="E490" s="314">
        <v>30</v>
      </c>
      <c r="F490" s="312">
        <v>4</v>
      </c>
      <c r="G490" s="679"/>
      <c r="J490" s="488"/>
    </row>
    <row r="491" spans="1:10" s="78" customFormat="1" ht="45" customHeight="1" x14ac:dyDescent="0.35">
      <c r="A491" s="12">
        <f t="shared" ref="A491:A495" si="74">A490+1</f>
        <v>5</v>
      </c>
      <c r="B491" s="315" t="s">
        <v>59</v>
      </c>
      <c r="C491" s="266" t="s">
        <v>552</v>
      </c>
      <c r="D491" s="310" t="s">
        <v>497</v>
      </c>
      <c r="E491" s="314">
        <v>30</v>
      </c>
      <c r="F491" s="312">
        <v>0</v>
      </c>
      <c r="G491" s="679"/>
      <c r="J491" s="488"/>
    </row>
    <row r="492" spans="1:10" s="78" customFormat="1" ht="45" customHeight="1" x14ac:dyDescent="0.35">
      <c r="A492" s="12">
        <f t="shared" si="74"/>
        <v>6</v>
      </c>
      <c r="B492" s="315" t="s">
        <v>343</v>
      </c>
      <c r="C492" s="406" t="s">
        <v>560</v>
      </c>
      <c r="D492" s="310" t="s">
        <v>497</v>
      </c>
      <c r="E492" s="314">
        <v>40</v>
      </c>
      <c r="F492" s="312">
        <v>4</v>
      </c>
      <c r="G492" s="679"/>
      <c r="J492" s="488"/>
    </row>
    <row r="493" spans="1:10" ht="45" customHeight="1" x14ac:dyDescent="0.2">
      <c r="A493" s="12">
        <f t="shared" si="74"/>
        <v>7</v>
      </c>
      <c r="B493" s="315" t="s">
        <v>61</v>
      </c>
      <c r="C493" s="93" t="s">
        <v>562</v>
      </c>
      <c r="D493" s="310" t="s">
        <v>497</v>
      </c>
      <c r="E493" s="314">
        <v>40</v>
      </c>
      <c r="F493" s="312">
        <v>7</v>
      </c>
      <c r="G493" s="679"/>
    </row>
    <row r="494" spans="1:10" ht="45" customHeight="1" x14ac:dyDescent="0.2">
      <c r="A494" s="12">
        <f t="shared" si="74"/>
        <v>8</v>
      </c>
      <c r="B494" s="315" t="s">
        <v>260</v>
      </c>
      <c r="C494" s="234" t="s">
        <v>563</v>
      </c>
      <c r="D494" s="310" t="s">
        <v>497</v>
      </c>
      <c r="E494" s="314">
        <v>100</v>
      </c>
      <c r="F494" s="312">
        <v>7</v>
      </c>
      <c r="G494" s="679"/>
    </row>
    <row r="495" spans="1:10" ht="45" customHeight="1" x14ac:dyDescent="0.2">
      <c r="A495" s="12">
        <f t="shared" si="74"/>
        <v>9</v>
      </c>
      <c r="B495" s="315" t="s">
        <v>344</v>
      </c>
      <c r="C495" s="93" t="s">
        <v>565</v>
      </c>
      <c r="D495" s="319" t="s">
        <v>497</v>
      </c>
      <c r="E495" s="314">
        <v>6</v>
      </c>
      <c r="F495" s="312">
        <v>0</v>
      </c>
      <c r="G495" s="679"/>
    </row>
    <row r="496" spans="1:10" s="149" customFormat="1" ht="42" customHeight="1" x14ac:dyDescent="0.2">
      <c r="A496" s="57" t="s">
        <v>1512</v>
      </c>
      <c r="B496" s="675" t="s">
        <v>245</v>
      </c>
      <c r="C496" s="676"/>
      <c r="D496" s="677"/>
      <c r="E496" s="16">
        <f>SUM(E497:E510)</f>
        <v>1620</v>
      </c>
      <c r="F496" s="16">
        <f t="shared" ref="F496" si="75">SUM(F497:F510)</f>
        <v>88</v>
      </c>
      <c r="G496" s="614" t="s">
        <v>234</v>
      </c>
      <c r="J496" s="9"/>
    </row>
    <row r="497" spans="1:10" ht="45" customHeight="1" x14ac:dyDescent="0.2">
      <c r="A497" s="12">
        <v>1</v>
      </c>
      <c r="B497" s="283" t="s">
        <v>967</v>
      </c>
      <c r="C497" s="331" t="s">
        <v>541</v>
      </c>
      <c r="D497" s="132" t="s">
        <v>767</v>
      </c>
      <c r="E497" s="266">
        <v>60</v>
      </c>
      <c r="F497" s="285">
        <v>4</v>
      </c>
      <c r="G497" s="615"/>
    </row>
    <row r="498" spans="1:10" ht="45" customHeight="1" x14ac:dyDescent="0.2">
      <c r="A498" s="12">
        <f t="shared" ref="A498:A505" si="76">A497+1</f>
        <v>2</v>
      </c>
      <c r="B498" s="283" t="s">
        <v>66</v>
      </c>
      <c r="C498" s="331" t="s">
        <v>541</v>
      </c>
      <c r="D498" s="290" t="s">
        <v>497</v>
      </c>
      <c r="E498" s="206">
        <v>60</v>
      </c>
      <c r="F498" s="291">
        <v>4</v>
      </c>
      <c r="G498" s="599"/>
    </row>
    <row r="499" spans="1:10" ht="45" customHeight="1" x14ac:dyDescent="0.2">
      <c r="A499" s="12">
        <f t="shared" si="76"/>
        <v>3</v>
      </c>
      <c r="B499" s="286" t="s">
        <v>968</v>
      </c>
      <c r="C499" s="279" t="s">
        <v>543</v>
      </c>
      <c r="D499" s="266" t="s">
        <v>521</v>
      </c>
      <c r="E499" s="266">
        <v>100</v>
      </c>
      <c r="F499" s="285">
        <v>6</v>
      </c>
      <c r="G499" s="599"/>
    </row>
    <row r="500" spans="1:10" ht="45" customHeight="1" x14ac:dyDescent="0.2">
      <c r="A500" s="12">
        <f t="shared" si="76"/>
        <v>4</v>
      </c>
      <c r="B500" s="286" t="s">
        <v>969</v>
      </c>
      <c r="C500" s="279" t="s">
        <v>546</v>
      </c>
      <c r="D500" s="168" t="s">
        <v>472</v>
      </c>
      <c r="E500" s="287">
        <v>100</v>
      </c>
      <c r="F500" s="285">
        <v>6</v>
      </c>
      <c r="G500" s="599"/>
    </row>
    <row r="501" spans="1:10" ht="45" customHeight="1" x14ac:dyDescent="0.2">
      <c r="A501" s="12">
        <f t="shared" si="76"/>
        <v>5</v>
      </c>
      <c r="B501" s="286" t="s">
        <v>970</v>
      </c>
      <c r="C501" s="279" t="s">
        <v>546</v>
      </c>
      <c r="D501" s="285" t="s">
        <v>603</v>
      </c>
      <c r="E501" s="287">
        <v>100</v>
      </c>
      <c r="F501" s="285">
        <v>6</v>
      </c>
      <c r="G501" s="599"/>
    </row>
    <row r="502" spans="1:10" ht="45" customHeight="1" x14ac:dyDescent="0.2">
      <c r="A502" s="12">
        <f t="shared" si="76"/>
        <v>6</v>
      </c>
      <c r="B502" s="286" t="s">
        <v>971</v>
      </c>
      <c r="C502" s="279" t="s">
        <v>546</v>
      </c>
      <c r="D502" s="285" t="s">
        <v>604</v>
      </c>
      <c r="E502" s="287">
        <v>80</v>
      </c>
      <c r="F502" s="285">
        <v>6</v>
      </c>
      <c r="G502" s="599"/>
    </row>
    <row r="503" spans="1:10" ht="45" customHeight="1" x14ac:dyDescent="0.2">
      <c r="A503" s="12">
        <f t="shared" si="76"/>
        <v>7</v>
      </c>
      <c r="B503" s="286" t="s">
        <v>972</v>
      </c>
      <c r="C503" s="236" t="s">
        <v>550</v>
      </c>
      <c r="D503" s="249" t="s">
        <v>622</v>
      </c>
      <c r="E503" s="287">
        <v>100</v>
      </c>
      <c r="F503" s="285">
        <v>8</v>
      </c>
      <c r="G503" s="615"/>
    </row>
    <row r="504" spans="1:10" ht="45" customHeight="1" x14ac:dyDescent="0.2">
      <c r="A504" s="12">
        <f t="shared" si="76"/>
        <v>8</v>
      </c>
      <c r="B504" s="288" t="s">
        <v>973</v>
      </c>
      <c r="C504" s="266" t="s">
        <v>552</v>
      </c>
      <c r="D504" s="266" t="s">
        <v>521</v>
      </c>
      <c r="E504" s="266">
        <v>100</v>
      </c>
      <c r="F504" s="285">
        <v>8</v>
      </c>
      <c r="G504" s="615"/>
    </row>
    <row r="505" spans="1:10" ht="45" customHeight="1" x14ac:dyDescent="0.2">
      <c r="A505" s="12">
        <f t="shared" si="76"/>
        <v>9</v>
      </c>
      <c r="B505" s="144" t="s">
        <v>1693</v>
      </c>
      <c r="C505" s="266" t="s">
        <v>552</v>
      </c>
      <c r="D505" s="289" t="s">
        <v>776</v>
      </c>
      <c r="E505" s="285">
        <v>150</v>
      </c>
      <c r="F505" s="285">
        <v>8</v>
      </c>
      <c r="G505" s="615"/>
    </row>
    <row r="506" spans="1:10" ht="45" customHeight="1" x14ac:dyDescent="0.2">
      <c r="B506" s="292" t="s">
        <v>67</v>
      </c>
      <c r="C506" s="406" t="s">
        <v>560</v>
      </c>
      <c r="D506" s="266" t="s">
        <v>497</v>
      </c>
      <c r="E506" s="284">
        <v>100</v>
      </c>
      <c r="F506" s="284">
        <v>0</v>
      </c>
      <c r="G506" s="615"/>
    </row>
    <row r="507" spans="1:10" ht="45" customHeight="1" x14ac:dyDescent="0.2">
      <c r="A507" s="12">
        <f>A505+1</f>
        <v>10</v>
      </c>
      <c r="B507" s="288" t="s">
        <v>286</v>
      </c>
      <c r="C507" s="93" t="s">
        <v>562</v>
      </c>
      <c r="D507" s="266" t="s">
        <v>601</v>
      </c>
      <c r="E507" s="266">
        <v>250</v>
      </c>
      <c r="F507" s="285">
        <v>12</v>
      </c>
      <c r="G507" s="615"/>
    </row>
    <row r="508" spans="1:10" ht="45" customHeight="1" x14ac:dyDescent="0.2">
      <c r="A508" s="12">
        <f t="shared" ref="A508:A510" si="77">A507+1</f>
        <v>11</v>
      </c>
      <c r="B508" s="288" t="s">
        <v>348</v>
      </c>
      <c r="C508" s="93" t="s">
        <v>562</v>
      </c>
      <c r="D508" s="266" t="s">
        <v>602</v>
      </c>
      <c r="E508" s="266">
        <v>250</v>
      </c>
      <c r="F508" s="285">
        <v>12</v>
      </c>
      <c r="G508" s="615"/>
    </row>
    <row r="509" spans="1:10" ht="45" customHeight="1" x14ac:dyDescent="0.2">
      <c r="A509" s="12">
        <f t="shared" si="77"/>
        <v>12</v>
      </c>
      <c r="B509" s="286" t="s">
        <v>80</v>
      </c>
      <c r="C509" s="234" t="s">
        <v>563</v>
      </c>
      <c r="D509" s="299" t="s">
        <v>473</v>
      </c>
      <c r="E509" s="266">
        <v>80</v>
      </c>
      <c r="F509" s="285">
        <v>4</v>
      </c>
      <c r="G509" s="615"/>
    </row>
    <row r="510" spans="1:10" ht="45" customHeight="1" x14ac:dyDescent="0.2">
      <c r="A510" s="12">
        <f t="shared" si="77"/>
        <v>13</v>
      </c>
      <c r="B510" s="286" t="s">
        <v>974</v>
      </c>
      <c r="C510" s="93" t="s">
        <v>565</v>
      </c>
      <c r="D510" s="351" t="s">
        <v>777</v>
      </c>
      <c r="E510" s="266">
        <v>90</v>
      </c>
      <c r="F510" s="285">
        <v>4</v>
      </c>
      <c r="G510" s="615"/>
    </row>
    <row r="511" spans="1:10" s="149" customFormat="1" ht="42" customHeight="1" x14ac:dyDescent="0.2">
      <c r="A511" s="57" t="s">
        <v>1513</v>
      </c>
      <c r="B511" s="722" t="s">
        <v>246</v>
      </c>
      <c r="C511" s="723"/>
      <c r="D511" s="724"/>
      <c r="E511" s="16">
        <f>SUM(E512:E520)</f>
        <v>570</v>
      </c>
      <c r="F511" s="16">
        <f t="shared" ref="F511" si="78">SUM(F512:F520)</f>
        <v>57</v>
      </c>
      <c r="G511" s="621" t="s">
        <v>235</v>
      </c>
      <c r="J511" s="9"/>
    </row>
    <row r="512" spans="1:10" ht="45" customHeight="1" x14ac:dyDescent="0.2">
      <c r="A512" s="12">
        <v>1</v>
      </c>
      <c r="B512" s="267" t="s">
        <v>281</v>
      </c>
      <c r="C512" s="279" t="s">
        <v>543</v>
      </c>
      <c r="D512" s="146" t="s">
        <v>438</v>
      </c>
      <c r="E512" s="266">
        <v>40</v>
      </c>
      <c r="F512" s="266">
        <v>6</v>
      </c>
      <c r="G512" s="622"/>
    </row>
    <row r="513" spans="1:10" ht="45" customHeight="1" x14ac:dyDescent="0.2">
      <c r="A513" s="12">
        <v>2</v>
      </c>
      <c r="B513" s="267" t="s">
        <v>60</v>
      </c>
      <c r="C513" s="279" t="s">
        <v>546</v>
      </c>
      <c r="D513" s="146" t="s">
        <v>438</v>
      </c>
      <c r="E513" s="266">
        <v>80</v>
      </c>
      <c r="F513" s="266">
        <v>6</v>
      </c>
      <c r="G513" s="622"/>
    </row>
    <row r="514" spans="1:10" ht="45" customHeight="1" x14ac:dyDescent="0.2">
      <c r="A514" s="12">
        <v>3</v>
      </c>
      <c r="B514" s="267" t="s">
        <v>61</v>
      </c>
      <c r="C514" s="236" t="s">
        <v>550</v>
      </c>
      <c r="D514" s="146" t="s">
        <v>438</v>
      </c>
      <c r="E514" s="266">
        <v>30</v>
      </c>
      <c r="F514" s="266">
        <v>6</v>
      </c>
      <c r="G514" s="622"/>
    </row>
    <row r="515" spans="1:10" ht="45" customHeight="1" x14ac:dyDescent="0.2">
      <c r="A515" s="12">
        <f>A514+1</f>
        <v>4</v>
      </c>
      <c r="B515" s="267" t="s">
        <v>83</v>
      </c>
      <c r="C515" s="317" t="s">
        <v>1666</v>
      </c>
      <c r="D515" s="146" t="s">
        <v>438</v>
      </c>
      <c r="E515" s="266">
        <v>40</v>
      </c>
      <c r="F515" s="266">
        <v>6</v>
      </c>
      <c r="G515" s="622"/>
    </row>
    <row r="516" spans="1:10" ht="45" customHeight="1" x14ac:dyDescent="0.2">
      <c r="A516" s="12">
        <f t="shared" ref="A516:A520" si="79">A515+1</f>
        <v>5</v>
      </c>
      <c r="B516" s="267" t="s">
        <v>63</v>
      </c>
      <c r="C516" s="406" t="s">
        <v>560</v>
      </c>
      <c r="D516" s="146" t="s">
        <v>438</v>
      </c>
      <c r="E516" s="266">
        <v>80</v>
      </c>
      <c r="F516" s="266">
        <v>6</v>
      </c>
      <c r="G516" s="622"/>
    </row>
    <row r="517" spans="1:10" ht="45" customHeight="1" x14ac:dyDescent="0.2">
      <c r="A517" s="12">
        <f t="shared" si="79"/>
        <v>6</v>
      </c>
      <c r="B517" s="267" t="s">
        <v>823</v>
      </c>
      <c r="C517" s="266" t="s">
        <v>1675</v>
      </c>
      <c r="D517" s="146" t="s">
        <v>438</v>
      </c>
      <c r="E517" s="266">
        <v>100</v>
      </c>
      <c r="F517" s="266">
        <v>9</v>
      </c>
      <c r="G517" s="622"/>
    </row>
    <row r="518" spans="1:10" ht="45" customHeight="1" x14ac:dyDescent="0.2">
      <c r="A518" s="12">
        <f t="shared" si="79"/>
        <v>7</v>
      </c>
      <c r="B518" s="267" t="s">
        <v>327</v>
      </c>
      <c r="C518" s="93" t="s">
        <v>562</v>
      </c>
      <c r="D518" s="146" t="s">
        <v>438</v>
      </c>
      <c r="E518" s="266">
        <v>80</v>
      </c>
      <c r="F518" s="266">
        <v>6</v>
      </c>
      <c r="G518" s="622"/>
    </row>
    <row r="519" spans="1:10" ht="45" customHeight="1" x14ac:dyDescent="0.2">
      <c r="A519" s="12">
        <f t="shared" si="79"/>
        <v>8</v>
      </c>
      <c r="B519" s="267" t="s">
        <v>339</v>
      </c>
      <c r="C519" s="234" t="s">
        <v>563</v>
      </c>
      <c r="D519" s="146" t="s">
        <v>438</v>
      </c>
      <c r="E519" s="266">
        <v>50</v>
      </c>
      <c r="F519" s="266">
        <v>6</v>
      </c>
      <c r="G519" s="622"/>
    </row>
    <row r="520" spans="1:10" ht="45" customHeight="1" x14ac:dyDescent="0.2">
      <c r="A520" s="12">
        <f t="shared" si="79"/>
        <v>9</v>
      </c>
      <c r="B520" s="267" t="s">
        <v>340</v>
      </c>
      <c r="C520" s="93" t="s">
        <v>565</v>
      </c>
      <c r="D520" s="146" t="s">
        <v>438</v>
      </c>
      <c r="E520" s="266">
        <v>70</v>
      </c>
      <c r="F520" s="266">
        <v>6</v>
      </c>
      <c r="G520" s="623"/>
    </row>
    <row r="521" spans="1:10" ht="46.5" customHeight="1" x14ac:dyDescent="0.2">
      <c r="A521" s="57" t="s">
        <v>30</v>
      </c>
      <c r="B521" s="658" t="s">
        <v>76</v>
      </c>
      <c r="C521" s="659"/>
      <c r="D521" s="660"/>
      <c r="E521" s="109">
        <f>E522+E524+E531+E539+E544</f>
        <v>975</v>
      </c>
      <c r="F521" s="109">
        <f t="shared" ref="F521" si="80">F522+F524+F531+F539+F544</f>
        <v>48</v>
      </c>
      <c r="G521" s="177"/>
    </row>
    <row r="522" spans="1:10" ht="43.5" customHeight="1" x14ac:dyDescent="0.2">
      <c r="A522" s="57" t="s">
        <v>867</v>
      </c>
      <c r="B522" s="652" t="s">
        <v>249</v>
      </c>
      <c r="C522" s="653"/>
      <c r="D522" s="654"/>
      <c r="E522" s="16">
        <f>SUM(E523:E523)</f>
        <v>50</v>
      </c>
      <c r="F522" s="16">
        <f t="shared" ref="F522" si="81">SUM(F523:F523)</f>
        <v>7</v>
      </c>
      <c r="G522" s="661" t="s">
        <v>230</v>
      </c>
    </row>
    <row r="523" spans="1:10" ht="46.5" customHeight="1" x14ac:dyDescent="0.2">
      <c r="A523" s="12">
        <v>1</v>
      </c>
      <c r="B523" s="66" t="s">
        <v>63</v>
      </c>
      <c r="C523" s="266" t="s">
        <v>552</v>
      </c>
      <c r="D523" s="365" t="s">
        <v>939</v>
      </c>
      <c r="E523" s="366">
        <v>50</v>
      </c>
      <c r="F523" s="366">
        <v>7</v>
      </c>
      <c r="G523" s="662"/>
    </row>
    <row r="524" spans="1:10" s="149" customFormat="1" ht="42" customHeight="1" x14ac:dyDescent="0.2">
      <c r="A524" s="53" t="s">
        <v>721</v>
      </c>
      <c r="B524" s="652" t="s">
        <v>273</v>
      </c>
      <c r="C524" s="653"/>
      <c r="D524" s="654"/>
      <c r="E524" s="189">
        <f>SUM(E525:E530)</f>
        <v>215</v>
      </c>
      <c r="F524" s="189">
        <f t="shared" ref="F524" si="82">SUM(F525:F530)</f>
        <v>0</v>
      </c>
      <c r="G524" s="655" t="s">
        <v>231</v>
      </c>
      <c r="J524" s="9"/>
    </row>
    <row r="525" spans="1:10" ht="45" customHeight="1" x14ac:dyDescent="0.2">
      <c r="A525" s="12">
        <v>1</v>
      </c>
      <c r="B525" s="162" t="s">
        <v>62</v>
      </c>
      <c r="C525" s="93" t="s">
        <v>565</v>
      </c>
      <c r="D525" s="239" t="s">
        <v>438</v>
      </c>
      <c r="E525" s="158">
        <v>30</v>
      </c>
      <c r="F525" s="158">
        <v>0</v>
      </c>
      <c r="G525" s="656"/>
    </row>
    <row r="526" spans="1:10" ht="45" customHeight="1" x14ac:dyDescent="0.2">
      <c r="A526" s="12">
        <f>A525+1</f>
        <v>2</v>
      </c>
      <c r="B526" s="163" t="s">
        <v>66</v>
      </c>
      <c r="C526" s="93" t="s">
        <v>565</v>
      </c>
      <c r="D526" s="240" t="s">
        <v>438</v>
      </c>
      <c r="E526" s="154">
        <v>30</v>
      </c>
      <c r="F526" s="158">
        <v>0</v>
      </c>
      <c r="G526" s="656"/>
    </row>
    <row r="527" spans="1:10" ht="45" customHeight="1" x14ac:dyDescent="0.2">
      <c r="A527" s="12">
        <f t="shared" ref="A527:A530" si="83">A526+1</f>
        <v>3</v>
      </c>
      <c r="B527" s="153" t="s">
        <v>348</v>
      </c>
      <c r="C527" s="93" t="s">
        <v>565</v>
      </c>
      <c r="D527" s="240" t="s">
        <v>438</v>
      </c>
      <c r="E527" s="154">
        <v>40</v>
      </c>
      <c r="F527" s="158">
        <v>0</v>
      </c>
      <c r="G527" s="656"/>
    </row>
    <row r="528" spans="1:10" ht="45" customHeight="1" x14ac:dyDescent="0.2">
      <c r="A528" s="12">
        <f t="shared" si="83"/>
        <v>4</v>
      </c>
      <c r="B528" s="153" t="s">
        <v>523</v>
      </c>
      <c r="C528" s="93" t="s">
        <v>565</v>
      </c>
      <c r="D528" s="240" t="s">
        <v>438</v>
      </c>
      <c r="E528" s="154">
        <v>40</v>
      </c>
      <c r="F528" s="158">
        <v>0</v>
      </c>
      <c r="G528" s="656"/>
    </row>
    <row r="529" spans="1:10" ht="45" customHeight="1" x14ac:dyDescent="0.2">
      <c r="A529" s="12">
        <f t="shared" si="83"/>
        <v>5</v>
      </c>
      <c r="B529" s="163" t="s">
        <v>61</v>
      </c>
      <c r="C529" s="93" t="s">
        <v>565</v>
      </c>
      <c r="D529" s="240" t="s">
        <v>438</v>
      </c>
      <c r="E529" s="154">
        <v>40</v>
      </c>
      <c r="F529" s="158">
        <v>0</v>
      </c>
      <c r="G529" s="656"/>
    </row>
    <row r="530" spans="1:10" ht="45" customHeight="1" x14ac:dyDescent="0.2">
      <c r="A530" s="12">
        <f t="shared" si="83"/>
        <v>6</v>
      </c>
      <c r="B530" s="153" t="s">
        <v>291</v>
      </c>
      <c r="C530" s="93" t="s">
        <v>565</v>
      </c>
      <c r="D530" s="240" t="s">
        <v>438</v>
      </c>
      <c r="E530" s="154">
        <v>35</v>
      </c>
      <c r="F530" s="158">
        <v>0</v>
      </c>
      <c r="G530" s="656"/>
    </row>
    <row r="531" spans="1:10" ht="40.5" customHeight="1" x14ac:dyDescent="0.2">
      <c r="A531" s="53" t="s">
        <v>722</v>
      </c>
      <c r="B531" s="575" t="s">
        <v>239</v>
      </c>
      <c r="C531" s="576"/>
      <c r="D531" s="577"/>
      <c r="E531" s="189">
        <f>SUM(E532:E538)</f>
        <v>350</v>
      </c>
      <c r="F531" s="189">
        <f t="shared" ref="F531" si="84">SUM(F532:F538)</f>
        <v>19</v>
      </c>
      <c r="G531" s="637" t="s">
        <v>232</v>
      </c>
    </row>
    <row r="532" spans="1:10" ht="40.5" x14ac:dyDescent="0.2">
      <c r="A532" s="12">
        <v>1</v>
      </c>
      <c r="B532" s="133" t="s">
        <v>61</v>
      </c>
      <c r="C532" s="279" t="s">
        <v>543</v>
      </c>
      <c r="D532" s="131" t="s">
        <v>634</v>
      </c>
      <c r="E532" s="132">
        <v>50</v>
      </c>
      <c r="F532" s="132">
        <v>3</v>
      </c>
      <c r="G532" s="638"/>
    </row>
    <row r="533" spans="1:10" ht="40.5" x14ac:dyDescent="0.2">
      <c r="A533" s="12">
        <f>A532+1</f>
        <v>2</v>
      </c>
      <c r="B533" s="130" t="s">
        <v>764</v>
      </c>
      <c r="C533" s="279" t="s">
        <v>546</v>
      </c>
      <c r="D533" s="131" t="s">
        <v>634</v>
      </c>
      <c r="E533" s="132">
        <v>50</v>
      </c>
      <c r="F533" s="132">
        <v>3</v>
      </c>
      <c r="G533" s="638"/>
    </row>
    <row r="534" spans="1:10" s="22" customFormat="1" ht="36" customHeight="1" x14ac:dyDescent="0.2">
      <c r="A534" s="12">
        <f t="shared" ref="A534:A538" si="85">A533+1</f>
        <v>3</v>
      </c>
      <c r="B534" s="130" t="s">
        <v>765</v>
      </c>
      <c r="C534" s="236" t="s">
        <v>550</v>
      </c>
      <c r="D534" s="131" t="s">
        <v>634</v>
      </c>
      <c r="E534" s="132">
        <v>50</v>
      </c>
      <c r="F534" s="132">
        <v>3</v>
      </c>
      <c r="G534" s="638"/>
      <c r="J534" s="487"/>
    </row>
    <row r="535" spans="1:10" ht="51" customHeight="1" x14ac:dyDescent="0.2">
      <c r="A535" s="12">
        <f t="shared" si="85"/>
        <v>4</v>
      </c>
      <c r="B535" s="133" t="s">
        <v>258</v>
      </c>
      <c r="C535" s="266" t="s">
        <v>552</v>
      </c>
      <c r="D535" s="135" t="s">
        <v>766</v>
      </c>
      <c r="E535" s="132">
        <v>50</v>
      </c>
      <c r="F535" s="132">
        <v>3</v>
      </c>
      <c r="G535" s="638"/>
    </row>
    <row r="536" spans="1:10" ht="51" customHeight="1" x14ac:dyDescent="0.2">
      <c r="A536" s="12">
        <f t="shared" si="85"/>
        <v>5</v>
      </c>
      <c r="B536" s="134" t="s">
        <v>66</v>
      </c>
      <c r="C536" s="406" t="s">
        <v>560</v>
      </c>
      <c r="D536" s="131" t="s">
        <v>635</v>
      </c>
      <c r="E536" s="132">
        <v>50</v>
      </c>
      <c r="F536" s="132">
        <v>3</v>
      </c>
      <c r="G536" s="638"/>
    </row>
    <row r="537" spans="1:10" ht="44.25" customHeight="1" x14ac:dyDescent="0.2">
      <c r="A537" s="12">
        <f t="shared" si="85"/>
        <v>6</v>
      </c>
      <c r="B537" s="129" t="s">
        <v>281</v>
      </c>
      <c r="C537" s="406" t="s">
        <v>560</v>
      </c>
      <c r="D537" s="351" t="s">
        <v>777</v>
      </c>
      <c r="E537" s="132">
        <v>50</v>
      </c>
      <c r="F537" s="132">
        <v>1</v>
      </c>
      <c r="G537" s="638"/>
    </row>
    <row r="538" spans="1:10" ht="40.5" x14ac:dyDescent="0.2">
      <c r="A538" s="12">
        <f t="shared" si="85"/>
        <v>7</v>
      </c>
      <c r="B538" s="129" t="s">
        <v>92</v>
      </c>
      <c r="C538" s="406" t="s">
        <v>560</v>
      </c>
      <c r="D538" s="131" t="s">
        <v>634</v>
      </c>
      <c r="E538" s="132">
        <v>50</v>
      </c>
      <c r="F538" s="132">
        <v>3</v>
      </c>
      <c r="G538" s="638"/>
    </row>
    <row r="539" spans="1:10" s="149" customFormat="1" ht="42" customHeight="1" x14ac:dyDescent="0.2">
      <c r="A539" s="57" t="s">
        <v>723</v>
      </c>
      <c r="B539" s="575" t="s">
        <v>245</v>
      </c>
      <c r="C539" s="576"/>
      <c r="D539" s="577"/>
      <c r="E539" s="16">
        <f>SUM(E540:E543)</f>
        <v>250</v>
      </c>
      <c r="F539" s="16">
        <f t="shared" ref="F539" si="86">SUM(F540:F543)</f>
        <v>6</v>
      </c>
      <c r="G539" s="614" t="s">
        <v>234</v>
      </c>
      <c r="J539" s="9"/>
    </row>
    <row r="540" spans="1:10" ht="45" customHeight="1" x14ac:dyDescent="0.2">
      <c r="A540" s="12">
        <v>1</v>
      </c>
      <c r="B540" s="295" t="s">
        <v>262</v>
      </c>
      <c r="C540" s="236" t="s">
        <v>550</v>
      </c>
      <c r="D540" s="294" t="s">
        <v>776</v>
      </c>
      <c r="E540" s="285">
        <v>120</v>
      </c>
      <c r="F540" s="285">
        <v>6</v>
      </c>
      <c r="G540" s="615"/>
    </row>
    <row r="541" spans="1:10" s="48" customFormat="1" ht="45" customHeight="1" x14ac:dyDescent="0.35">
      <c r="A541" s="12">
        <f>A540+1</f>
        <v>2</v>
      </c>
      <c r="B541" s="286" t="s">
        <v>277</v>
      </c>
      <c r="C541" s="93" t="s">
        <v>562</v>
      </c>
      <c r="D541" s="296" t="s">
        <v>609</v>
      </c>
      <c r="E541" s="285">
        <v>20</v>
      </c>
      <c r="F541" s="285">
        <v>0</v>
      </c>
      <c r="G541" s="615"/>
      <c r="J541" s="195"/>
    </row>
    <row r="542" spans="1:10" s="48" customFormat="1" ht="45" customHeight="1" x14ac:dyDescent="0.35">
      <c r="A542" s="12">
        <f t="shared" ref="A542:A543" si="87">A541+1</f>
        <v>3</v>
      </c>
      <c r="B542" s="286" t="s">
        <v>66</v>
      </c>
      <c r="C542" s="93" t="s">
        <v>562</v>
      </c>
      <c r="D542" s="296" t="s">
        <v>607</v>
      </c>
      <c r="E542" s="285">
        <v>30</v>
      </c>
      <c r="F542" s="285">
        <v>0</v>
      </c>
      <c r="G542" s="599"/>
      <c r="J542" s="195"/>
    </row>
    <row r="543" spans="1:10" s="48" customFormat="1" ht="45" customHeight="1" x14ac:dyDescent="0.35">
      <c r="A543" s="12">
        <f t="shared" si="87"/>
        <v>4</v>
      </c>
      <c r="B543" s="286" t="s">
        <v>608</v>
      </c>
      <c r="C543" s="93" t="s">
        <v>565</v>
      </c>
      <c r="D543" s="294" t="s">
        <v>776</v>
      </c>
      <c r="E543" s="285">
        <v>80</v>
      </c>
      <c r="F543" s="285">
        <v>0</v>
      </c>
      <c r="G543" s="615"/>
      <c r="J543" s="195"/>
    </row>
    <row r="544" spans="1:10" ht="42" customHeight="1" x14ac:dyDescent="0.2">
      <c r="A544" s="57" t="s">
        <v>724</v>
      </c>
      <c r="B544" s="575" t="s">
        <v>242</v>
      </c>
      <c r="C544" s="576"/>
      <c r="D544" s="577"/>
      <c r="E544" s="190">
        <f>SUM(E545:E548)</f>
        <v>110</v>
      </c>
      <c r="F544" s="190">
        <f t="shared" ref="F544" si="88">SUM(F545:F548)</f>
        <v>16</v>
      </c>
      <c r="G544" s="621" t="s">
        <v>235</v>
      </c>
    </row>
    <row r="545" spans="1:7" ht="50.1" customHeight="1" x14ac:dyDescent="0.2">
      <c r="A545" s="12">
        <v>1</v>
      </c>
      <c r="B545" s="269" t="s">
        <v>61</v>
      </c>
      <c r="C545" s="317" t="s">
        <v>1666</v>
      </c>
      <c r="D545" s="145" t="s">
        <v>497</v>
      </c>
      <c r="E545" s="148">
        <v>30</v>
      </c>
      <c r="F545" s="145">
        <v>4</v>
      </c>
      <c r="G545" s="622"/>
    </row>
    <row r="546" spans="1:7" ht="50.1" customHeight="1" x14ac:dyDescent="0.2">
      <c r="A546" s="12">
        <f>A545+1</f>
        <v>2</v>
      </c>
      <c r="B546" s="269" t="s">
        <v>66</v>
      </c>
      <c r="C546" s="323" t="s">
        <v>1677</v>
      </c>
      <c r="D546" s="145" t="s">
        <v>497</v>
      </c>
      <c r="E546" s="148">
        <v>20</v>
      </c>
      <c r="F546" s="145">
        <v>4</v>
      </c>
      <c r="G546" s="622"/>
    </row>
    <row r="547" spans="1:7" ht="46.5" x14ac:dyDescent="0.2">
      <c r="A547" s="12">
        <f t="shared" ref="A547:A548" si="89">A546+1</f>
        <v>3</v>
      </c>
      <c r="B547" s="269" t="s">
        <v>59</v>
      </c>
      <c r="C547" s="323" t="s">
        <v>1677</v>
      </c>
      <c r="D547" s="145" t="s">
        <v>497</v>
      </c>
      <c r="E547" s="148">
        <v>30</v>
      </c>
      <c r="F547" s="145">
        <v>4</v>
      </c>
      <c r="G547" s="646"/>
    </row>
    <row r="548" spans="1:7" ht="48.75" customHeight="1" x14ac:dyDescent="0.2">
      <c r="A548" s="12">
        <f t="shared" si="89"/>
        <v>4</v>
      </c>
      <c r="B548" s="269" t="s">
        <v>62</v>
      </c>
      <c r="C548" s="323" t="s">
        <v>1677</v>
      </c>
      <c r="D548" s="145" t="s">
        <v>497</v>
      </c>
      <c r="E548" s="148">
        <v>30</v>
      </c>
      <c r="F548" s="145">
        <v>4</v>
      </c>
      <c r="G548" s="622"/>
    </row>
    <row r="549" spans="1:7" ht="46.5" customHeight="1" x14ac:dyDescent="0.2">
      <c r="A549" s="55" t="s">
        <v>31</v>
      </c>
      <c r="B549" s="588" t="s">
        <v>89</v>
      </c>
      <c r="C549" s="589"/>
      <c r="D549" s="590"/>
      <c r="E549" s="102">
        <f>SUM(E550:E554)</f>
        <v>142</v>
      </c>
      <c r="F549" s="102">
        <f t="shared" ref="F549" si="90">SUM(F550:F554)</f>
        <v>39</v>
      </c>
      <c r="G549" s="647" t="s">
        <v>1612</v>
      </c>
    </row>
    <row r="550" spans="1:7" ht="50.1" customHeight="1" x14ac:dyDescent="0.2">
      <c r="A550" s="50">
        <v>1</v>
      </c>
      <c r="B550" s="18" t="s">
        <v>66</v>
      </c>
      <c r="C550" s="12" t="s">
        <v>1336</v>
      </c>
      <c r="D550" s="346" t="s">
        <v>493</v>
      </c>
      <c r="E550" s="12">
        <v>30</v>
      </c>
      <c r="F550" s="12">
        <v>7</v>
      </c>
      <c r="G550" s="542"/>
    </row>
    <row r="551" spans="1:7" ht="50.1" customHeight="1" x14ac:dyDescent="0.2">
      <c r="A551" s="50">
        <f>A550+1</f>
        <v>2</v>
      </c>
      <c r="B551" s="18" t="s">
        <v>397</v>
      </c>
      <c r="C551" s="12" t="s">
        <v>1238</v>
      </c>
      <c r="D551" s="346" t="s">
        <v>493</v>
      </c>
      <c r="E551" s="12">
        <v>30</v>
      </c>
      <c r="F551" s="12">
        <v>7</v>
      </c>
      <c r="G551" s="542"/>
    </row>
    <row r="552" spans="1:7" ht="50.1" customHeight="1" x14ac:dyDescent="0.2">
      <c r="A552" s="50">
        <f t="shared" ref="A552:A554" si="91">A551+1</f>
        <v>3</v>
      </c>
      <c r="B552" s="18" t="s">
        <v>295</v>
      </c>
      <c r="C552" s="12" t="s">
        <v>1196</v>
      </c>
      <c r="D552" s="345" t="s">
        <v>772</v>
      </c>
      <c r="E552" s="12">
        <v>30</v>
      </c>
      <c r="F552" s="12">
        <v>9</v>
      </c>
      <c r="G552" s="542"/>
    </row>
    <row r="553" spans="1:7" ht="50.1" customHeight="1" x14ac:dyDescent="0.2">
      <c r="A553" s="50">
        <f t="shared" si="91"/>
        <v>4</v>
      </c>
      <c r="B553" s="347" t="s">
        <v>399</v>
      </c>
      <c r="C553" s="79" t="s">
        <v>1337</v>
      </c>
      <c r="D553" s="348" t="s">
        <v>775</v>
      </c>
      <c r="E553" s="79">
        <v>20</v>
      </c>
      <c r="F553" s="79">
        <v>7</v>
      </c>
      <c r="G553" s="542"/>
    </row>
    <row r="554" spans="1:7" ht="40.5" x14ac:dyDescent="0.2">
      <c r="A554" s="50">
        <f t="shared" si="91"/>
        <v>5</v>
      </c>
      <c r="B554" s="349" t="s">
        <v>773</v>
      </c>
      <c r="C554" s="42" t="s">
        <v>1338</v>
      </c>
      <c r="D554" s="348" t="s">
        <v>775</v>
      </c>
      <c r="E554" s="42">
        <v>32</v>
      </c>
      <c r="F554" s="42">
        <v>9</v>
      </c>
      <c r="G554" s="542"/>
    </row>
    <row r="555" spans="1:7" ht="48" customHeight="1" x14ac:dyDescent="0.2">
      <c r="A555" s="55" t="s">
        <v>32</v>
      </c>
      <c r="B555" s="588" t="s">
        <v>91</v>
      </c>
      <c r="C555" s="589"/>
      <c r="D555" s="590"/>
      <c r="E555" s="102">
        <f>SUM(E556:E561)</f>
        <v>196</v>
      </c>
      <c r="F555" s="102">
        <f t="shared" ref="F555" si="92">SUM(F556:F561)</f>
        <v>40</v>
      </c>
      <c r="G555" s="648" t="s">
        <v>1612</v>
      </c>
    </row>
    <row r="556" spans="1:7" ht="45" customHeight="1" x14ac:dyDescent="0.2">
      <c r="A556" s="19">
        <v>1</v>
      </c>
      <c r="B556" s="349" t="s">
        <v>60</v>
      </c>
      <c r="C556" s="42" t="s">
        <v>1339</v>
      </c>
      <c r="D556" s="350" t="s">
        <v>459</v>
      </c>
      <c r="E556" s="12">
        <v>60</v>
      </c>
      <c r="F556" s="12">
        <v>7</v>
      </c>
      <c r="G556" s="649"/>
    </row>
    <row r="557" spans="1:7" ht="45" customHeight="1" x14ac:dyDescent="0.2">
      <c r="A557" s="19">
        <f>A556+1</f>
        <v>2</v>
      </c>
      <c r="B557" s="501" t="s">
        <v>1642</v>
      </c>
      <c r="C557" s="211" t="s">
        <v>1340</v>
      </c>
      <c r="D557" s="201" t="s">
        <v>1661</v>
      </c>
      <c r="E557" s="211">
        <v>20</v>
      </c>
      <c r="F557" s="211">
        <v>0</v>
      </c>
      <c r="G557" s="649"/>
    </row>
    <row r="558" spans="1:7" ht="45" customHeight="1" x14ac:dyDescent="0.2">
      <c r="A558" s="19">
        <f>A557+1</f>
        <v>3</v>
      </c>
      <c r="B558" s="129" t="s">
        <v>339</v>
      </c>
      <c r="C558" s="132" t="s">
        <v>1340</v>
      </c>
      <c r="D558" s="219" t="s">
        <v>446</v>
      </c>
      <c r="E558" s="132">
        <v>24</v>
      </c>
      <c r="F558" s="132">
        <v>12</v>
      </c>
      <c r="G558" s="649"/>
    </row>
    <row r="559" spans="1:7" ht="45" customHeight="1" x14ac:dyDescent="0.2">
      <c r="A559" s="19">
        <f t="shared" ref="A559:A561" si="93">A558+1</f>
        <v>4</v>
      </c>
      <c r="B559" s="349" t="s">
        <v>257</v>
      </c>
      <c r="C559" s="42" t="s">
        <v>781</v>
      </c>
      <c r="D559" s="351" t="s">
        <v>494</v>
      </c>
      <c r="E559" s="12">
        <v>30</v>
      </c>
      <c r="F559" s="12">
        <v>8</v>
      </c>
      <c r="G559" s="649"/>
    </row>
    <row r="560" spans="1:7" ht="45" customHeight="1" x14ac:dyDescent="0.2">
      <c r="A560" s="19">
        <f t="shared" si="93"/>
        <v>5</v>
      </c>
      <c r="B560" s="349" t="s">
        <v>59</v>
      </c>
      <c r="C560" s="42" t="s">
        <v>1098</v>
      </c>
      <c r="D560" s="351" t="s">
        <v>777</v>
      </c>
      <c r="E560" s="12">
        <v>30</v>
      </c>
      <c r="F560" s="12">
        <v>5</v>
      </c>
      <c r="G560" s="649"/>
    </row>
    <row r="561" spans="1:10" ht="45" customHeight="1" x14ac:dyDescent="0.2">
      <c r="A561" s="19">
        <f t="shared" si="93"/>
        <v>6</v>
      </c>
      <c r="B561" s="349" t="s">
        <v>1341</v>
      </c>
      <c r="C561" s="42" t="s">
        <v>1333</v>
      </c>
      <c r="D561" s="351" t="s">
        <v>778</v>
      </c>
      <c r="E561" s="12">
        <v>32</v>
      </c>
      <c r="F561" s="12">
        <v>8</v>
      </c>
      <c r="G561" s="649"/>
    </row>
    <row r="562" spans="1:10" ht="47.25" customHeight="1" x14ac:dyDescent="0.2">
      <c r="A562" s="55" t="s">
        <v>33</v>
      </c>
      <c r="B562" s="600" t="s">
        <v>1204</v>
      </c>
      <c r="C562" s="601"/>
      <c r="D562" s="602"/>
      <c r="E562" s="101">
        <f t="shared" ref="E562:F562" si="94">E563+E602</f>
        <v>1159</v>
      </c>
      <c r="F562" s="101">
        <f t="shared" si="94"/>
        <v>128</v>
      </c>
      <c r="G562" s="45"/>
    </row>
    <row r="563" spans="1:10" ht="42" customHeight="1" x14ac:dyDescent="0.2">
      <c r="A563" s="55" t="s">
        <v>1514</v>
      </c>
      <c r="B563" s="634" t="s">
        <v>254</v>
      </c>
      <c r="C563" s="635"/>
      <c r="D563" s="636"/>
      <c r="E563" s="167">
        <f t="shared" ref="E563:F563" si="95">E564+E570+E579+E589+E594</f>
        <v>959</v>
      </c>
      <c r="F563" s="167">
        <f t="shared" si="95"/>
        <v>80</v>
      </c>
      <c r="G563" s="45"/>
    </row>
    <row r="564" spans="1:10" s="149" customFormat="1" ht="42" customHeight="1" x14ac:dyDescent="0.2">
      <c r="A564" s="112" t="s">
        <v>1515</v>
      </c>
      <c r="B564" s="191" t="s">
        <v>273</v>
      </c>
      <c r="C564" s="192"/>
      <c r="D564" s="192"/>
      <c r="E564" s="193">
        <f t="shared" ref="E564:F564" si="96">SUM(E565:E569)</f>
        <v>150</v>
      </c>
      <c r="F564" s="193">
        <f t="shared" si="96"/>
        <v>0</v>
      </c>
      <c r="G564" s="650" t="s">
        <v>231</v>
      </c>
      <c r="J564" s="9"/>
    </row>
    <row r="565" spans="1:10" ht="45" customHeight="1" x14ac:dyDescent="0.2">
      <c r="A565" s="111">
        <v>1</v>
      </c>
      <c r="B565" s="153" t="s">
        <v>330</v>
      </c>
      <c r="C565" s="234" t="s">
        <v>563</v>
      </c>
      <c r="D565" s="164" t="s">
        <v>668</v>
      </c>
      <c r="E565" s="155">
        <v>30</v>
      </c>
      <c r="F565" s="154">
        <v>0</v>
      </c>
      <c r="G565" s="651"/>
    </row>
    <row r="566" spans="1:10" ht="45" customHeight="1" x14ac:dyDescent="0.2">
      <c r="A566" s="111">
        <f>A565+1</f>
        <v>2</v>
      </c>
      <c r="B566" s="153" t="s">
        <v>669</v>
      </c>
      <c r="C566" s="234" t="s">
        <v>563</v>
      </c>
      <c r="D566" s="164" t="s">
        <v>668</v>
      </c>
      <c r="E566" s="155">
        <v>30</v>
      </c>
      <c r="F566" s="154">
        <v>0</v>
      </c>
      <c r="G566" s="651"/>
    </row>
    <row r="567" spans="1:10" ht="45" customHeight="1" x14ac:dyDescent="0.2">
      <c r="A567" s="111">
        <f t="shared" ref="A567:A568" si="97">A566+1</f>
        <v>3</v>
      </c>
      <c r="B567" s="153" t="s">
        <v>670</v>
      </c>
      <c r="C567" s="234" t="s">
        <v>563</v>
      </c>
      <c r="D567" s="164" t="s">
        <v>668</v>
      </c>
      <c r="E567" s="155">
        <v>30</v>
      </c>
      <c r="F567" s="154">
        <v>0</v>
      </c>
      <c r="G567" s="651"/>
    </row>
    <row r="568" spans="1:10" ht="45" customHeight="1" x14ac:dyDescent="0.2">
      <c r="A568" s="111">
        <f t="shared" si="97"/>
        <v>4</v>
      </c>
      <c r="B568" s="153" t="s">
        <v>671</v>
      </c>
      <c r="C568" s="234" t="s">
        <v>563</v>
      </c>
      <c r="D568" s="164" t="s">
        <v>668</v>
      </c>
      <c r="E568" s="155">
        <v>30</v>
      </c>
      <c r="F568" s="154">
        <v>0</v>
      </c>
      <c r="G568" s="651"/>
    </row>
    <row r="569" spans="1:10" ht="45" customHeight="1" x14ac:dyDescent="0.2">
      <c r="A569" s="111">
        <f>A568+1</f>
        <v>5</v>
      </c>
      <c r="B569" s="153" t="s">
        <v>66</v>
      </c>
      <c r="C569" s="234" t="s">
        <v>563</v>
      </c>
      <c r="D569" s="164" t="s">
        <v>668</v>
      </c>
      <c r="E569" s="155">
        <v>30</v>
      </c>
      <c r="F569" s="154">
        <v>0</v>
      </c>
      <c r="G569" s="651"/>
    </row>
    <row r="570" spans="1:10" ht="41.25" customHeight="1" x14ac:dyDescent="0.2">
      <c r="A570" s="53" t="s">
        <v>1516</v>
      </c>
      <c r="B570" s="575" t="s">
        <v>239</v>
      </c>
      <c r="C570" s="576"/>
      <c r="D570" s="577"/>
      <c r="E570" s="189">
        <f>SUM(E571:E578)</f>
        <v>320</v>
      </c>
      <c r="F570" s="189">
        <f t="shared" ref="F570" si="98">SUM(F571:F578)</f>
        <v>24</v>
      </c>
      <c r="G570" s="637" t="s">
        <v>232</v>
      </c>
    </row>
    <row r="571" spans="1:10" ht="45" customHeight="1" x14ac:dyDescent="0.2">
      <c r="A571" s="132">
        <v>1</v>
      </c>
      <c r="B571" s="133" t="s">
        <v>258</v>
      </c>
      <c r="C571" s="236" t="s">
        <v>550</v>
      </c>
      <c r="D571" s="136" t="s">
        <v>766</v>
      </c>
      <c r="E571" s="132">
        <v>40</v>
      </c>
      <c r="F571" s="132">
        <v>3</v>
      </c>
      <c r="G571" s="638"/>
    </row>
    <row r="572" spans="1:10" ht="45" customHeight="1" x14ac:dyDescent="0.2">
      <c r="A572" s="132">
        <f>A571+1</f>
        <v>2</v>
      </c>
      <c r="B572" s="133" t="s">
        <v>62</v>
      </c>
      <c r="C572" s="236" t="s">
        <v>550</v>
      </c>
      <c r="D572" s="137" t="s">
        <v>636</v>
      </c>
      <c r="E572" s="132">
        <v>40</v>
      </c>
      <c r="F572" s="132">
        <v>3</v>
      </c>
      <c r="G572" s="638"/>
    </row>
    <row r="573" spans="1:10" ht="45" customHeight="1" x14ac:dyDescent="0.2">
      <c r="A573" s="132">
        <f t="shared" ref="A573:A578" si="99">A572+1</f>
        <v>3</v>
      </c>
      <c r="B573" s="133" t="s">
        <v>66</v>
      </c>
      <c r="C573" s="266" t="s">
        <v>552</v>
      </c>
      <c r="D573" s="137" t="s">
        <v>636</v>
      </c>
      <c r="E573" s="132">
        <v>40</v>
      </c>
      <c r="F573" s="132">
        <v>3</v>
      </c>
      <c r="G573" s="638"/>
    </row>
    <row r="574" spans="1:10" ht="45" customHeight="1" x14ac:dyDescent="0.2">
      <c r="A574" s="132">
        <f t="shared" si="99"/>
        <v>4</v>
      </c>
      <c r="B574" s="134" t="s">
        <v>88</v>
      </c>
      <c r="C574" s="406" t="s">
        <v>560</v>
      </c>
      <c r="D574" s="137" t="s">
        <v>636</v>
      </c>
      <c r="E574" s="132">
        <v>40</v>
      </c>
      <c r="F574" s="132">
        <v>3</v>
      </c>
      <c r="G574" s="638"/>
    </row>
    <row r="575" spans="1:10" ht="45" customHeight="1" x14ac:dyDescent="0.2">
      <c r="A575" s="132">
        <f t="shared" si="99"/>
        <v>5</v>
      </c>
      <c r="B575" s="133" t="s">
        <v>61</v>
      </c>
      <c r="C575" s="406" t="s">
        <v>560</v>
      </c>
      <c r="D575" s="131" t="s">
        <v>634</v>
      </c>
      <c r="E575" s="132">
        <v>40</v>
      </c>
      <c r="F575" s="132">
        <v>3</v>
      </c>
      <c r="G575" s="638"/>
    </row>
    <row r="576" spans="1:10" ht="45" customHeight="1" x14ac:dyDescent="0.2">
      <c r="A576" s="132">
        <f t="shared" si="99"/>
        <v>6</v>
      </c>
      <c r="B576" s="222" t="s">
        <v>92</v>
      </c>
      <c r="C576" s="406" t="s">
        <v>560</v>
      </c>
      <c r="D576" s="225" t="s">
        <v>1462</v>
      </c>
      <c r="E576" s="206">
        <v>40</v>
      </c>
      <c r="F576" s="206">
        <v>3</v>
      </c>
      <c r="G576" s="544"/>
    </row>
    <row r="577" spans="1:10" ht="45" customHeight="1" x14ac:dyDescent="0.2">
      <c r="A577" s="132">
        <f t="shared" si="99"/>
        <v>7</v>
      </c>
      <c r="B577" s="133" t="s">
        <v>59</v>
      </c>
      <c r="C577" s="234" t="s">
        <v>563</v>
      </c>
      <c r="D577" s="132" t="s">
        <v>767</v>
      </c>
      <c r="E577" s="132">
        <v>40</v>
      </c>
      <c r="F577" s="132">
        <v>3</v>
      </c>
      <c r="G577" s="638"/>
    </row>
    <row r="578" spans="1:10" ht="45" customHeight="1" x14ac:dyDescent="0.2">
      <c r="A578" s="132">
        <f t="shared" si="99"/>
        <v>8</v>
      </c>
      <c r="B578" s="134" t="s">
        <v>268</v>
      </c>
      <c r="C578" s="234" t="s">
        <v>563</v>
      </c>
      <c r="D578" s="137" t="s">
        <v>636</v>
      </c>
      <c r="E578" s="132">
        <v>40</v>
      </c>
      <c r="F578" s="132">
        <v>3</v>
      </c>
      <c r="G578" s="639"/>
    </row>
    <row r="579" spans="1:10" ht="45" customHeight="1" x14ac:dyDescent="0.2">
      <c r="A579" s="53" t="s">
        <v>1517</v>
      </c>
      <c r="B579" s="575" t="s">
        <v>238</v>
      </c>
      <c r="C579" s="576"/>
      <c r="D579" s="577"/>
      <c r="E579" s="189">
        <f>SUM(E580:E588)</f>
        <v>179</v>
      </c>
      <c r="F579" s="189">
        <f t="shared" ref="F579" si="100">SUM(F580:F588)</f>
        <v>20</v>
      </c>
      <c r="G579" s="640" t="s">
        <v>55</v>
      </c>
    </row>
    <row r="580" spans="1:10" ht="45" customHeight="1" x14ac:dyDescent="0.2">
      <c r="A580" s="25">
        <v>1</v>
      </c>
      <c r="B580" s="139" t="s">
        <v>87</v>
      </c>
      <c r="C580" s="263" t="s">
        <v>1673</v>
      </c>
      <c r="D580" s="498" t="s">
        <v>1651</v>
      </c>
      <c r="E580" s="253">
        <v>30</v>
      </c>
      <c r="F580" s="253">
        <v>2</v>
      </c>
      <c r="G580" s="641"/>
    </row>
    <row r="581" spans="1:10" ht="45" customHeight="1" x14ac:dyDescent="0.2">
      <c r="A581" s="25">
        <f>A580+1</f>
        <v>2</v>
      </c>
      <c r="B581" s="139" t="s">
        <v>61</v>
      </c>
      <c r="C581" s="263" t="s">
        <v>1673</v>
      </c>
      <c r="D581" s="498" t="s">
        <v>1651</v>
      </c>
      <c r="E581" s="253">
        <v>20</v>
      </c>
      <c r="F581" s="253">
        <v>2</v>
      </c>
      <c r="G581" s="641"/>
    </row>
    <row r="582" spans="1:10" ht="45" customHeight="1" x14ac:dyDescent="0.2">
      <c r="A582" s="25">
        <f t="shared" ref="A582:A588" si="101">A581+1</f>
        <v>3</v>
      </c>
      <c r="B582" s="139" t="s">
        <v>261</v>
      </c>
      <c r="C582" s="263" t="s">
        <v>1673</v>
      </c>
      <c r="D582" s="499" t="s">
        <v>1639</v>
      </c>
      <c r="E582" s="253">
        <v>23</v>
      </c>
      <c r="F582" s="253">
        <v>3</v>
      </c>
      <c r="G582" s="641"/>
    </row>
    <row r="583" spans="1:10" ht="45" customHeight="1" x14ac:dyDescent="0.2">
      <c r="A583" s="25">
        <f t="shared" si="101"/>
        <v>4</v>
      </c>
      <c r="B583" s="139" t="s">
        <v>257</v>
      </c>
      <c r="C583" s="263" t="s">
        <v>1673</v>
      </c>
      <c r="D583" s="499" t="s">
        <v>1639</v>
      </c>
      <c r="E583" s="253">
        <v>20</v>
      </c>
      <c r="F583" s="253">
        <v>2</v>
      </c>
      <c r="G583" s="641"/>
    </row>
    <row r="584" spans="1:10" ht="45" customHeight="1" x14ac:dyDescent="0.2">
      <c r="A584" s="25">
        <f t="shared" si="101"/>
        <v>5</v>
      </c>
      <c r="B584" s="139" t="s">
        <v>59</v>
      </c>
      <c r="C584" s="263" t="s">
        <v>1673</v>
      </c>
      <c r="D584" s="257" t="s">
        <v>801</v>
      </c>
      <c r="E584" s="253">
        <v>10</v>
      </c>
      <c r="F584" s="253">
        <v>2</v>
      </c>
      <c r="G584" s="641"/>
    </row>
    <row r="585" spans="1:10" ht="45" customHeight="1" x14ac:dyDescent="0.2">
      <c r="A585" s="25">
        <f t="shared" si="101"/>
        <v>6</v>
      </c>
      <c r="B585" s="139" t="s">
        <v>267</v>
      </c>
      <c r="C585" s="317" t="s">
        <v>1666</v>
      </c>
      <c r="D585" s="499" t="s">
        <v>1639</v>
      </c>
      <c r="E585" s="253">
        <v>18</v>
      </c>
      <c r="F585" s="253">
        <v>2</v>
      </c>
      <c r="G585" s="641"/>
    </row>
    <row r="586" spans="1:10" ht="45" customHeight="1" x14ac:dyDescent="0.2">
      <c r="A586" s="25">
        <f t="shared" si="101"/>
        <v>7</v>
      </c>
      <c r="B586" s="139" t="s">
        <v>88</v>
      </c>
      <c r="C586" s="145" t="s">
        <v>1680</v>
      </c>
      <c r="D586" s="499" t="s">
        <v>1639</v>
      </c>
      <c r="E586" s="253">
        <v>19</v>
      </c>
      <c r="F586" s="253">
        <v>3</v>
      </c>
      <c r="G586" s="642"/>
    </row>
    <row r="587" spans="1:10" ht="45" customHeight="1" x14ac:dyDescent="0.2">
      <c r="A587" s="25">
        <f t="shared" si="101"/>
        <v>8</v>
      </c>
      <c r="B587" s="139" t="s">
        <v>687</v>
      </c>
      <c r="C587" s="145" t="s">
        <v>1680</v>
      </c>
      <c r="D587" s="498" t="s">
        <v>1651</v>
      </c>
      <c r="E587" s="253">
        <v>19</v>
      </c>
      <c r="F587" s="253">
        <v>2</v>
      </c>
      <c r="G587" s="641"/>
    </row>
    <row r="588" spans="1:10" ht="45" customHeight="1" x14ac:dyDescent="0.2">
      <c r="A588" s="25">
        <f t="shared" si="101"/>
        <v>9</v>
      </c>
      <c r="B588" s="139" t="s">
        <v>268</v>
      </c>
      <c r="C588" s="323" t="s">
        <v>1677</v>
      </c>
      <c r="D588" s="498" t="s">
        <v>1651</v>
      </c>
      <c r="E588" s="253">
        <v>20</v>
      </c>
      <c r="F588" s="253">
        <v>2</v>
      </c>
      <c r="G588" s="641"/>
    </row>
    <row r="589" spans="1:10" s="149" customFormat="1" ht="42" customHeight="1" x14ac:dyDescent="0.2">
      <c r="A589" s="53" t="s">
        <v>1518</v>
      </c>
      <c r="B589" s="575" t="s">
        <v>245</v>
      </c>
      <c r="C589" s="576"/>
      <c r="D589" s="577"/>
      <c r="E589" s="16">
        <f>SUM(E590:E593)</f>
        <v>140</v>
      </c>
      <c r="F589" s="16">
        <f t="shared" ref="F589" si="102">SUM(F590:F593)</f>
        <v>8</v>
      </c>
      <c r="G589" s="617" t="s">
        <v>234</v>
      </c>
      <c r="J589" s="9"/>
    </row>
    <row r="590" spans="1:10" ht="45" customHeight="1" x14ac:dyDescent="0.2">
      <c r="A590" s="25">
        <v>1</v>
      </c>
      <c r="B590" s="297" t="s">
        <v>265</v>
      </c>
      <c r="C590" s="266" t="s">
        <v>552</v>
      </c>
      <c r="D590" s="298" t="s">
        <v>610</v>
      </c>
      <c r="E590" s="266">
        <v>20</v>
      </c>
      <c r="F590" s="266">
        <v>0</v>
      </c>
      <c r="G590" s="618"/>
    </row>
    <row r="591" spans="1:10" ht="69.75" x14ac:dyDescent="0.2">
      <c r="A591" s="25">
        <f>A590+1</f>
        <v>2</v>
      </c>
      <c r="B591" s="297" t="s">
        <v>334</v>
      </c>
      <c r="C591" s="266" t="s">
        <v>552</v>
      </c>
      <c r="D591" s="298" t="s">
        <v>601</v>
      </c>
      <c r="E591" s="266">
        <v>60</v>
      </c>
      <c r="F591" s="266">
        <v>8</v>
      </c>
      <c r="G591" s="618"/>
    </row>
    <row r="592" spans="1:10" ht="45" customHeight="1" x14ac:dyDescent="0.2">
      <c r="A592" s="25">
        <f t="shared" ref="A592:A593" si="103">A591+1</f>
        <v>3</v>
      </c>
      <c r="B592" s="297" t="s">
        <v>266</v>
      </c>
      <c r="C592" s="93" t="s">
        <v>562</v>
      </c>
      <c r="D592" s="298" t="s">
        <v>610</v>
      </c>
      <c r="E592" s="266">
        <v>20</v>
      </c>
      <c r="F592" s="266">
        <v>0</v>
      </c>
      <c r="G592" s="619"/>
    </row>
    <row r="593" spans="1:10" ht="45" customHeight="1" x14ac:dyDescent="0.2">
      <c r="A593" s="25">
        <f t="shared" si="103"/>
        <v>4</v>
      </c>
      <c r="B593" s="297" t="s">
        <v>226</v>
      </c>
      <c r="C593" s="93" t="s">
        <v>562</v>
      </c>
      <c r="D593" s="298" t="s">
        <v>610</v>
      </c>
      <c r="E593" s="266">
        <v>40</v>
      </c>
      <c r="F593" s="266">
        <v>0</v>
      </c>
      <c r="G593" s="620"/>
    </row>
    <row r="594" spans="1:10" s="149" customFormat="1" ht="42" customHeight="1" x14ac:dyDescent="0.2">
      <c r="A594" s="57" t="s">
        <v>1519</v>
      </c>
      <c r="B594" s="575" t="s">
        <v>242</v>
      </c>
      <c r="C594" s="576"/>
      <c r="D594" s="577"/>
      <c r="E594" s="190">
        <f>SUM(E595:E601)</f>
        <v>170</v>
      </c>
      <c r="F594" s="190">
        <f t="shared" ref="F594" si="104">SUM(F595:F601)</f>
        <v>28</v>
      </c>
      <c r="G594" s="621" t="s">
        <v>235</v>
      </c>
      <c r="J594" s="9"/>
    </row>
    <row r="595" spans="1:10" ht="45" customHeight="1" x14ac:dyDescent="0.2">
      <c r="A595" s="12">
        <v>1</v>
      </c>
      <c r="B595" s="269" t="s">
        <v>87</v>
      </c>
      <c r="C595" s="331" t="s">
        <v>541</v>
      </c>
      <c r="D595" s="146" t="s">
        <v>438</v>
      </c>
      <c r="E595" s="148">
        <v>20</v>
      </c>
      <c r="F595" s="145">
        <v>4</v>
      </c>
      <c r="G595" s="622"/>
    </row>
    <row r="596" spans="1:10" ht="45" customHeight="1" x14ac:dyDescent="0.2">
      <c r="A596" s="12">
        <f>A595+1</f>
        <v>2</v>
      </c>
      <c r="B596" s="269" t="s">
        <v>294</v>
      </c>
      <c r="C596" s="279" t="s">
        <v>543</v>
      </c>
      <c r="D596" s="146" t="s">
        <v>438</v>
      </c>
      <c r="E596" s="148">
        <v>30</v>
      </c>
      <c r="F596" s="145">
        <v>4</v>
      </c>
      <c r="G596" s="622"/>
    </row>
    <row r="597" spans="1:10" ht="45" customHeight="1" x14ac:dyDescent="0.2">
      <c r="A597" s="12">
        <f t="shared" ref="A597:A601" si="105">A596+1</f>
        <v>3</v>
      </c>
      <c r="B597" s="269" t="s">
        <v>61</v>
      </c>
      <c r="C597" s="279" t="s">
        <v>546</v>
      </c>
      <c r="D597" s="146" t="s">
        <v>438</v>
      </c>
      <c r="E597" s="148">
        <v>20</v>
      </c>
      <c r="F597" s="145">
        <v>4</v>
      </c>
      <c r="G597" s="622"/>
    </row>
    <row r="598" spans="1:10" ht="45" customHeight="1" x14ac:dyDescent="0.2">
      <c r="A598" s="12">
        <f t="shared" si="105"/>
        <v>4</v>
      </c>
      <c r="B598" s="269" t="s">
        <v>62</v>
      </c>
      <c r="C598" s="279" t="s">
        <v>546</v>
      </c>
      <c r="D598" s="146" t="s">
        <v>438</v>
      </c>
      <c r="E598" s="148">
        <v>20</v>
      </c>
      <c r="F598" s="145">
        <v>4</v>
      </c>
      <c r="G598" s="622"/>
    </row>
    <row r="599" spans="1:10" ht="45" customHeight="1" x14ac:dyDescent="0.2">
      <c r="A599" s="12">
        <f t="shared" si="105"/>
        <v>5</v>
      </c>
      <c r="B599" s="269" t="s">
        <v>66</v>
      </c>
      <c r="C599" s="236" t="s">
        <v>550</v>
      </c>
      <c r="D599" s="146" t="s">
        <v>438</v>
      </c>
      <c r="E599" s="148">
        <v>30</v>
      </c>
      <c r="F599" s="145">
        <v>4</v>
      </c>
      <c r="G599" s="622"/>
    </row>
    <row r="600" spans="1:10" ht="45" customHeight="1" x14ac:dyDescent="0.2">
      <c r="A600" s="12">
        <f t="shared" si="105"/>
        <v>6</v>
      </c>
      <c r="B600" s="269" t="s">
        <v>88</v>
      </c>
      <c r="C600" s="406" t="s">
        <v>560</v>
      </c>
      <c r="D600" s="146" t="s">
        <v>438</v>
      </c>
      <c r="E600" s="148">
        <v>30</v>
      </c>
      <c r="F600" s="145">
        <v>4</v>
      </c>
      <c r="G600" s="622"/>
    </row>
    <row r="601" spans="1:10" ht="45" customHeight="1" x14ac:dyDescent="0.2">
      <c r="A601" s="12">
        <f t="shared" si="105"/>
        <v>7</v>
      </c>
      <c r="B601" s="269" t="s">
        <v>337</v>
      </c>
      <c r="C601" s="93" t="s">
        <v>562</v>
      </c>
      <c r="D601" s="146" t="s">
        <v>438</v>
      </c>
      <c r="E601" s="148">
        <v>20</v>
      </c>
      <c r="F601" s="145">
        <v>4</v>
      </c>
      <c r="G601" s="623"/>
    </row>
    <row r="602" spans="1:10" ht="46.5" customHeight="1" x14ac:dyDescent="0.2">
      <c r="A602" s="55" t="s">
        <v>1520</v>
      </c>
      <c r="B602" s="624" t="s">
        <v>229</v>
      </c>
      <c r="C602" s="625"/>
      <c r="D602" s="626"/>
      <c r="E602" s="194">
        <f>SUM(E603:E606)</f>
        <v>200</v>
      </c>
      <c r="F602" s="194">
        <f t="shared" ref="F602" si="106">SUM(F603:F606)</f>
        <v>48</v>
      </c>
      <c r="G602" s="627" t="s">
        <v>1612</v>
      </c>
    </row>
    <row r="603" spans="1:10" ht="45" customHeight="1" x14ac:dyDescent="0.2">
      <c r="A603" s="83" t="s">
        <v>284</v>
      </c>
      <c r="B603" s="110" t="s">
        <v>779</v>
      </c>
      <c r="C603" s="138" t="s">
        <v>1027</v>
      </c>
      <c r="D603" s="219" t="s">
        <v>446</v>
      </c>
      <c r="E603" s="138">
        <v>30</v>
      </c>
      <c r="F603" s="138">
        <v>12</v>
      </c>
      <c r="G603" s="628"/>
    </row>
    <row r="604" spans="1:10" ht="45" customHeight="1" x14ac:dyDescent="0.2">
      <c r="A604" s="19">
        <f>A603+1</f>
        <v>2</v>
      </c>
      <c r="B604" s="18" t="s">
        <v>257</v>
      </c>
      <c r="C604" s="42" t="s">
        <v>1343</v>
      </c>
      <c r="D604" s="504" t="s">
        <v>776</v>
      </c>
      <c r="E604" s="42">
        <v>70</v>
      </c>
      <c r="F604" s="42">
        <v>12</v>
      </c>
      <c r="G604" s="629"/>
    </row>
    <row r="605" spans="1:10" ht="45" customHeight="1" x14ac:dyDescent="0.2">
      <c r="A605" s="19">
        <f>A604+1</f>
        <v>3</v>
      </c>
      <c r="B605" s="18" t="s">
        <v>275</v>
      </c>
      <c r="C605" s="42" t="s">
        <v>1342</v>
      </c>
      <c r="D605" s="439" t="s">
        <v>490</v>
      </c>
      <c r="E605" s="42">
        <v>50</v>
      </c>
      <c r="F605" s="352">
        <v>14</v>
      </c>
      <c r="G605" s="629"/>
    </row>
    <row r="606" spans="1:10" ht="45" customHeight="1" x14ac:dyDescent="0.2">
      <c r="A606" s="19">
        <f>A605+1</f>
        <v>4</v>
      </c>
      <c r="B606" s="18" t="s">
        <v>92</v>
      </c>
      <c r="C606" s="42" t="s">
        <v>1103</v>
      </c>
      <c r="D606" s="502" t="s">
        <v>1611</v>
      </c>
      <c r="E606" s="42">
        <v>50</v>
      </c>
      <c r="F606" s="42">
        <v>10</v>
      </c>
      <c r="G606" s="628"/>
    </row>
    <row r="607" spans="1:10" s="22" customFormat="1" ht="40.5" customHeight="1" x14ac:dyDescent="0.2">
      <c r="A607" s="55" t="s">
        <v>725</v>
      </c>
      <c r="B607" s="600" t="s">
        <v>1450</v>
      </c>
      <c r="C607" s="601"/>
      <c r="D607" s="602"/>
      <c r="E607" s="101">
        <f>SUM(E608:E616)</f>
        <v>555</v>
      </c>
      <c r="F607" s="101">
        <f t="shared" ref="F607" si="107">SUM(F608:F616)</f>
        <v>99</v>
      </c>
      <c r="G607" s="608" t="s">
        <v>1612</v>
      </c>
      <c r="J607" s="487"/>
    </row>
    <row r="608" spans="1:10" s="22" customFormat="1" ht="40.5" x14ac:dyDescent="0.2">
      <c r="A608" s="19">
        <v>1</v>
      </c>
      <c r="B608" s="353" t="s">
        <v>412</v>
      </c>
      <c r="C608" s="354" t="s">
        <v>1344</v>
      </c>
      <c r="D608" s="505" t="s">
        <v>489</v>
      </c>
      <c r="E608" s="12">
        <v>45</v>
      </c>
      <c r="F608" s="12">
        <v>10</v>
      </c>
      <c r="G608" s="609"/>
      <c r="J608" s="487"/>
    </row>
    <row r="609" spans="1:10" s="22" customFormat="1" ht="40.5" x14ac:dyDescent="0.2">
      <c r="A609" s="19">
        <f>A608+1</f>
        <v>2</v>
      </c>
      <c r="B609" s="353" t="s">
        <v>413</v>
      </c>
      <c r="C609" s="354" t="s">
        <v>1345</v>
      </c>
      <c r="D609" s="505" t="s">
        <v>489</v>
      </c>
      <c r="E609" s="12">
        <v>60</v>
      </c>
      <c r="F609" s="12">
        <v>10</v>
      </c>
      <c r="G609" s="609"/>
      <c r="J609" s="487"/>
    </row>
    <row r="610" spans="1:10" s="22" customFormat="1" ht="40.5" x14ac:dyDescent="0.2">
      <c r="A610" s="19">
        <f t="shared" ref="A610:A611" si="108">A609+1</f>
        <v>3</v>
      </c>
      <c r="B610" s="353" t="s">
        <v>61</v>
      </c>
      <c r="C610" s="355" t="s">
        <v>1236</v>
      </c>
      <c r="D610" s="356" t="s">
        <v>473</v>
      </c>
      <c r="E610" s="12">
        <v>60</v>
      </c>
      <c r="F610" s="12">
        <v>11</v>
      </c>
      <c r="G610" s="610"/>
      <c r="J610" s="487"/>
    </row>
    <row r="611" spans="1:10" s="22" customFormat="1" ht="45" customHeight="1" x14ac:dyDescent="0.2">
      <c r="A611" s="19">
        <f t="shared" si="108"/>
        <v>4</v>
      </c>
      <c r="B611" s="353" t="s">
        <v>414</v>
      </c>
      <c r="C611" s="355" t="s">
        <v>1048</v>
      </c>
      <c r="D611" s="118" t="s">
        <v>521</v>
      </c>
      <c r="E611" s="12">
        <v>100</v>
      </c>
      <c r="F611" s="12">
        <v>13</v>
      </c>
      <c r="G611" s="609"/>
      <c r="J611" s="487"/>
    </row>
    <row r="612" spans="1:10" s="22" customFormat="1" ht="45" customHeight="1" x14ac:dyDescent="0.2">
      <c r="A612" s="19">
        <f>A611+1</f>
        <v>5</v>
      </c>
      <c r="B612" s="353" t="s">
        <v>326</v>
      </c>
      <c r="C612" s="355" t="s">
        <v>1346</v>
      </c>
      <c r="D612" s="502" t="s">
        <v>1611</v>
      </c>
      <c r="E612" s="12">
        <v>40</v>
      </c>
      <c r="F612" s="12">
        <v>8</v>
      </c>
      <c r="G612" s="610"/>
      <c r="J612" s="487"/>
    </row>
    <row r="613" spans="1:10" ht="45" customHeight="1" x14ac:dyDescent="0.2">
      <c r="A613" s="19">
        <f t="shared" ref="A613:A616" si="109">A612+1</f>
        <v>6</v>
      </c>
      <c r="B613" s="353" t="s">
        <v>400</v>
      </c>
      <c r="C613" s="355" t="s">
        <v>782</v>
      </c>
      <c r="D613" s="356" t="s">
        <v>497</v>
      </c>
      <c r="E613" s="12">
        <v>60</v>
      </c>
      <c r="F613" s="12">
        <v>12</v>
      </c>
      <c r="G613" s="609"/>
    </row>
    <row r="614" spans="1:10" ht="45" customHeight="1" x14ac:dyDescent="0.2">
      <c r="A614" s="19">
        <f t="shared" si="109"/>
        <v>7</v>
      </c>
      <c r="B614" s="353" t="s">
        <v>337</v>
      </c>
      <c r="C614" s="355" t="s">
        <v>1268</v>
      </c>
      <c r="D614" s="439" t="s">
        <v>490</v>
      </c>
      <c r="E614" s="12">
        <v>60</v>
      </c>
      <c r="F614" s="12">
        <v>11</v>
      </c>
      <c r="G614" s="609"/>
    </row>
    <row r="615" spans="1:10" ht="45" customHeight="1" x14ac:dyDescent="0.2">
      <c r="A615" s="19">
        <f t="shared" si="109"/>
        <v>8</v>
      </c>
      <c r="B615" s="353" t="s">
        <v>784</v>
      </c>
      <c r="C615" s="355" t="s">
        <v>1347</v>
      </c>
      <c r="D615" s="439" t="s">
        <v>490</v>
      </c>
      <c r="E615" s="12">
        <v>60</v>
      </c>
      <c r="F615" s="12">
        <v>10</v>
      </c>
      <c r="G615" s="609"/>
    </row>
    <row r="616" spans="1:10" ht="45" customHeight="1" x14ac:dyDescent="0.2">
      <c r="A616" s="19">
        <f t="shared" si="109"/>
        <v>9</v>
      </c>
      <c r="B616" s="357" t="s">
        <v>785</v>
      </c>
      <c r="C616" s="355" t="s">
        <v>1348</v>
      </c>
      <c r="D616" s="350" t="s">
        <v>786</v>
      </c>
      <c r="E616" s="12">
        <v>70</v>
      </c>
      <c r="F616" s="12">
        <v>14</v>
      </c>
      <c r="G616" s="609"/>
    </row>
    <row r="617" spans="1:10" ht="48.75" customHeight="1" x14ac:dyDescent="0.2">
      <c r="A617" s="55" t="s">
        <v>34</v>
      </c>
      <c r="B617" s="611" t="s">
        <v>298</v>
      </c>
      <c r="C617" s="612"/>
      <c r="D617" s="613"/>
      <c r="E617" s="97">
        <f>SUM(E618:E630)</f>
        <v>3110</v>
      </c>
      <c r="F617" s="97">
        <f t="shared" ref="F617" si="110">SUM(F618:F630)</f>
        <v>102</v>
      </c>
      <c r="G617" s="614" t="s">
        <v>234</v>
      </c>
    </row>
    <row r="618" spans="1:10" ht="45" customHeight="1" x14ac:dyDescent="0.2">
      <c r="A618" s="19">
        <v>1</v>
      </c>
      <c r="B618" s="144" t="s">
        <v>247</v>
      </c>
      <c r="C618" s="331" t="s">
        <v>541</v>
      </c>
      <c r="D618" s="285" t="s">
        <v>606</v>
      </c>
      <c r="E618" s="285">
        <v>250</v>
      </c>
      <c r="F618" s="285">
        <v>8</v>
      </c>
      <c r="G618" s="615"/>
    </row>
    <row r="619" spans="1:10" ht="45" customHeight="1" x14ac:dyDescent="0.2">
      <c r="A619" s="19">
        <f>A618+1</f>
        <v>2</v>
      </c>
      <c r="B619" s="144" t="s">
        <v>248</v>
      </c>
      <c r="C619" s="331" t="s">
        <v>541</v>
      </c>
      <c r="D619" s="285" t="s">
        <v>606</v>
      </c>
      <c r="E619" s="285">
        <v>250</v>
      </c>
      <c r="F619" s="285">
        <v>8</v>
      </c>
      <c r="G619" s="615"/>
    </row>
    <row r="620" spans="1:10" ht="45" customHeight="1" x14ac:dyDescent="0.2">
      <c r="A620" s="19">
        <f t="shared" ref="A620:A630" si="111">A619+1</f>
        <v>3</v>
      </c>
      <c r="B620" s="144" t="s">
        <v>524</v>
      </c>
      <c r="C620" s="279" t="s">
        <v>543</v>
      </c>
      <c r="D620" s="285" t="s">
        <v>497</v>
      </c>
      <c r="E620" s="285">
        <v>250</v>
      </c>
      <c r="F620" s="285">
        <v>6</v>
      </c>
      <c r="G620" s="615"/>
    </row>
    <row r="621" spans="1:10" ht="45" customHeight="1" x14ac:dyDescent="0.2">
      <c r="A621" s="19">
        <f t="shared" si="111"/>
        <v>4</v>
      </c>
      <c r="B621" s="144" t="s">
        <v>69</v>
      </c>
      <c r="C621" s="279" t="s">
        <v>546</v>
      </c>
      <c r="D621" s="285" t="s">
        <v>497</v>
      </c>
      <c r="E621" s="285">
        <v>250</v>
      </c>
      <c r="F621" s="285">
        <v>8</v>
      </c>
      <c r="G621" s="615"/>
    </row>
    <row r="622" spans="1:10" ht="45" customHeight="1" x14ac:dyDescent="0.2">
      <c r="A622" s="19">
        <f>A621+1</f>
        <v>5</v>
      </c>
      <c r="B622" s="144" t="s">
        <v>70</v>
      </c>
      <c r="C622" s="279" t="s">
        <v>546</v>
      </c>
      <c r="D622" s="285" t="s">
        <v>497</v>
      </c>
      <c r="E622" s="285">
        <v>200</v>
      </c>
      <c r="F622" s="285">
        <v>6</v>
      </c>
      <c r="G622" s="599"/>
    </row>
    <row r="623" spans="1:10" ht="45" customHeight="1" x14ac:dyDescent="0.2">
      <c r="A623" s="19">
        <f>A622+1</f>
        <v>6</v>
      </c>
      <c r="B623" s="144" t="s">
        <v>329</v>
      </c>
      <c r="C623" s="236" t="s">
        <v>550</v>
      </c>
      <c r="D623" s="285" t="s">
        <v>497</v>
      </c>
      <c r="E623" s="285">
        <v>180</v>
      </c>
      <c r="F623" s="285">
        <v>8</v>
      </c>
      <c r="G623" s="599"/>
    </row>
    <row r="624" spans="1:10" ht="45" customHeight="1" x14ac:dyDescent="0.2">
      <c r="A624" s="19">
        <f>A623+1</f>
        <v>7</v>
      </c>
      <c r="B624" s="144" t="s">
        <v>255</v>
      </c>
      <c r="C624" s="236" t="s">
        <v>550</v>
      </c>
      <c r="D624" s="285" t="s">
        <v>606</v>
      </c>
      <c r="E624" s="285">
        <v>300</v>
      </c>
      <c r="F624" s="285">
        <v>8</v>
      </c>
      <c r="G624" s="615"/>
    </row>
    <row r="625" spans="1:7" ht="45" customHeight="1" x14ac:dyDescent="0.2">
      <c r="A625" s="19">
        <f>A624+1</f>
        <v>8</v>
      </c>
      <c r="B625" s="144" t="s">
        <v>71</v>
      </c>
      <c r="C625" s="406" t="s">
        <v>560</v>
      </c>
      <c r="D625" s="285" t="s">
        <v>497</v>
      </c>
      <c r="E625" s="285">
        <v>250</v>
      </c>
      <c r="F625" s="285">
        <v>8</v>
      </c>
      <c r="G625" s="615"/>
    </row>
    <row r="626" spans="1:7" ht="45" customHeight="1" x14ac:dyDescent="0.2">
      <c r="A626" s="19">
        <f>A625+1</f>
        <v>9</v>
      </c>
      <c r="B626" s="144" t="s">
        <v>401</v>
      </c>
      <c r="C626" s="406" t="s">
        <v>560</v>
      </c>
      <c r="D626" s="285" t="s">
        <v>497</v>
      </c>
      <c r="E626" s="285">
        <v>250</v>
      </c>
      <c r="F626" s="285">
        <v>8</v>
      </c>
      <c r="G626" s="615"/>
    </row>
    <row r="627" spans="1:7" ht="45" customHeight="1" x14ac:dyDescent="0.2">
      <c r="A627" s="19">
        <f t="shared" si="111"/>
        <v>10</v>
      </c>
      <c r="B627" s="144" t="s">
        <v>829</v>
      </c>
      <c r="C627" s="93" t="s">
        <v>562</v>
      </c>
      <c r="D627" s="285" t="s">
        <v>497</v>
      </c>
      <c r="E627" s="285">
        <v>180</v>
      </c>
      <c r="F627" s="285">
        <v>8</v>
      </c>
      <c r="G627" s="615"/>
    </row>
    <row r="628" spans="1:7" ht="45" customHeight="1" x14ac:dyDescent="0.2">
      <c r="A628" s="19">
        <f t="shared" si="111"/>
        <v>11</v>
      </c>
      <c r="B628" s="144" t="s">
        <v>73</v>
      </c>
      <c r="C628" s="93" t="s">
        <v>562</v>
      </c>
      <c r="D628" s="285" t="s">
        <v>497</v>
      </c>
      <c r="E628" s="285">
        <v>250</v>
      </c>
      <c r="F628" s="285">
        <v>10</v>
      </c>
      <c r="G628" s="615"/>
    </row>
    <row r="629" spans="1:7" ht="45" customHeight="1" x14ac:dyDescent="0.2">
      <c r="A629" s="19">
        <f t="shared" si="111"/>
        <v>12</v>
      </c>
      <c r="B629" s="144" t="s">
        <v>830</v>
      </c>
      <c r="C629" s="93" t="s">
        <v>562</v>
      </c>
      <c r="D629" s="285" t="s">
        <v>497</v>
      </c>
      <c r="E629" s="285">
        <v>250</v>
      </c>
      <c r="F629" s="285">
        <v>6</v>
      </c>
      <c r="G629" s="615"/>
    </row>
    <row r="630" spans="1:7" ht="45" customHeight="1" x14ac:dyDescent="0.2">
      <c r="A630" s="19">
        <f t="shared" si="111"/>
        <v>13</v>
      </c>
      <c r="B630" s="144" t="s">
        <v>74</v>
      </c>
      <c r="C630" s="93" t="s">
        <v>562</v>
      </c>
      <c r="D630" s="285" t="s">
        <v>497</v>
      </c>
      <c r="E630" s="285">
        <v>250</v>
      </c>
      <c r="F630" s="285">
        <v>10</v>
      </c>
      <c r="G630" s="616"/>
    </row>
    <row r="631" spans="1:7" ht="43.5" customHeight="1" x14ac:dyDescent="0.2">
      <c r="A631" s="55" t="s">
        <v>40</v>
      </c>
      <c r="B631" s="631" t="s">
        <v>1456</v>
      </c>
      <c r="C631" s="632"/>
      <c r="D631" s="633"/>
      <c r="E631" s="100">
        <f>SUM(E632:E640)</f>
        <v>1250</v>
      </c>
      <c r="F631" s="100">
        <f>SUM(F632:F640)</f>
        <v>75</v>
      </c>
      <c r="G631" s="643" t="s">
        <v>233</v>
      </c>
    </row>
    <row r="632" spans="1:7" ht="45" customHeight="1" x14ac:dyDescent="0.2">
      <c r="A632" s="19">
        <v>1</v>
      </c>
      <c r="B632" s="320" t="s">
        <v>1295</v>
      </c>
      <c r="C632" s="279" t="s">
        <v>543</v>
      </c>
      <c r="D632" s="322" t="s">
        <v>497</v>
      </c>
      <c r="E632" s="311">
        <v>150</v>
      </c>
      <c r="F632" s="314">
        <v>7</v>
      </c>
      <c r="G632" s="644"/>
    </row>
    <row r="633" spans="1:7" ht="45" customHeight="1" x14ac:dyDescent="0.2">
      <c r="A633" s="19">
        <f>A632+1</f>
        <v>2</v>
      </c>
      <c r="B633" s="320" t="s">
        <v>71</v>
      </c>
      <c r="C633" s="236" t="s">
        <v>550</v>
      </c>
      <c r="D633" s="322" t="s">
        <v>497</v>
      </c>
      <c r="E633" s="311">
        <v>160</v>
      </c>
      <c r="F633" s="314">
        <v>7</v>
      </c>
      <c r="G633" s="644"/>
    </row>
    <row r="634" spans="1:7" ht="45" customHeight="1" x14ac:dyDescent="0.2">
      <c r="A634" s="19">
        <f>A633+1</f>
        <v>3</v>
      </c>
      <c r="B634" s="320" t="s">
        <v>72</v>
      </c>
      <c r="C634" s="236" t="s">
        <v>550</v>
      </c>
      <c r="D634" s="322" t="s">
        <v>497</v>
      </c>
      <c r="E634" s="311">
        <v>120</v>
      </c>
      <c r="F634" s="314">
        <v>7</v>
      </c>
      <c r="G634" s="644"/>
    </row>
    <row r="635" spans="1:7" ht="45" customHeight="1" x14ac:dyDescent="0.2">
      <c r="A635" s="19">
        <f>A634+1</f>
        <v>4</v>
      </c>
      <c r="B635" s="320" t="s">
        <v>1296</v>
      </c>
      <c r="C635" s="310" t="s">
        <v>5</v>
      </c>
      <c r="D635" s="322" t="s">
        <v>497</v>
      </c>
      <c r="E635" s="311">
        <v>200</v>
      </c>
      <c r="F635" s="314">
        <v>10</v>
      </c>
      <c r="G635" s="644"/>
    </row>
    <row r="636" spans="1:7" ht="45" customHeight="1" x14ac:dyDescent="0.2">
      <c r="A636" s="19">
        <f>A635+1</f>
        <v>5</v>
      </c>
      <c r="B636" s="315" t="s">
        <v>1297</v>
      </c>
      <c r="C636" s="310" t="s">
        <v>5</v>
      </c>
      <c r="D636" s="322" t="s">
        <v>497</v>
      </c>
      <c r="E636" s="204">
        <v>150</v>
      </c>
      <c r="F636" s="204">
        <v>10</v>
      </c>
      <c r="G636" s="644"/>
    </row>
    <row r="637" spans="1:7" ht="45" customHeight="1" x14ac:dyDescent="0.2">
      <c r="A637" s="19">
        <f>A636+1</f>
        <v>6</v>
      </c>
      <c r="B637" s="315" t="s">
        <v>1298</v>
      </c>
      <c r="C637" s="310" t="s">
        <v>5</v>
      </c>
      <c r="D637" s="322" t="s">
        <v>497</v>
      </c>
      <c r="E637" s="311">
        <v>150</v>
      </c>
      <c r="F637" s="314">
        <v>7</v>
      </c>
      <c r="G637" s="644"/>
    </row>
    <row r="638" spans="1:7" ht="45" customHeight="1" x14ac:dyDescent="0.2">
      <c r="A638" s="19">
        <f t="shared" ref="A638:A640" si="112">A637+1</f>
        <v>7</v>
      </c>
      <c r="B638" s="315" t="s">
        <v>1299</v>
      </c>
      <c r="C638" s="406" t="s">
        <v>560</v>
      </c>
      <c r="D638" s="322" t="s">
        <v>497</v>
      </c>
      <c r="E638" s="311">
        <v>120</v>
      </c>
      <c r="F638" s="314">
        <v>10</v>
      </c>
      <c r="G638" s="644"/>
    </row>
    <row r="639" spans="1:7" ht="45" customHeight="1" x14ac:dyDescent="0.2">
      <c r="A639" s="19">
        <f t="shared" si="112"/>
        <v>8</v>
      </c>
      <c r="B639" s="315" t="s">
        <v>1300</v>
      </c>
      <c r="C639" s="406" t="s">
        <v>560</v>
      </c>
      <c r="D639" s="322" t="s">
        <v>497</v>
      </c>
      <c r="E639" s="311">
        <v>120</v>
      </c>
      <c r="F639" s="314">
        <v>10</v>
      </c>
      <c r="G639" s="644"/>
    </row>
    <row r="640" spans="1:7" ht="45" customHeight="1" x14ac:dyDescent="0.2">
      <c r="A640" s="19">
        <f t="shared" si="112"/>
        <v>9</v>
      </c>
      <c r="B640" s="315" t="s">
        <v>88</v>
      </c>
      <c r="C640" s="234" t="s">
        <v>563</v>
      </c>
      <c r="D640" s="323" t="s">
        <v>497</v>
      </c>
      <c r="E640" s="324">
        <v>80</v>
      </c>
      <c r="F640" s="325">
        <v>7</v>
      </c>
      <c r="G640" s="645"/>
    </row>
    <row r="641" spans="1:7" ht="45" customHeight="1" x14ac:dyDescent="0.2">
      <c r="A641" s="430" t="s">
        <v>41</v>
      </c>
      <c r="B641" s="611" t="s">
        <v>341</v>
      </c>
      <c r="C641" s="612"/>
      <c r="D641" s="613"/>
      <c r="E641" s="97">
        <f>SUM(E642:E650)</f>
        <v>850</v>
      </c>
      <c r="F641" s="97">
        <f t="shared" ref="F641" si="113">SUM(F642:F650)</f>
        <v>48</v>
      </c>
      <c r="G641" s="733" t="s">
        <v>235</v>
      </c>
    </row>
    <row r="642" spans="1:7" ht="45" customHeight="1" x14ac:dyDescent="0.2">
      <c r="A642" s="381">
        <v>1</v>
      </c>
      <c r="B642" s="147" t="s">
        <v>292</v>
      </c>
      <c r="C642" s="331" t="s">
        <v>580</v>
      </c>
      <c r="D642" s="146" t="s">
        <v>438</v>
      </c>
      <c r="E642" s="148">
        <v>100</v>
      </c>
      <c r="F642" s="145">
        <v>4</v>
      </c>
      <c r="G642" s="734"/>
    </row>
    <row r="643" spans="1:7" ht="45" customHeight="1" x14ac:dyDescent="0.2">
      <c r="A643" s="381">
        <f>A642+1</f>
        <v>2</v>
      </c>
      <c r="B643" s="147" t="s">
        <v>640</v>
      </c>
      <c r="C643" s="145" t="s">
        <v>1673</v>
      </c>
      <c r="D643" s="146" t="s">
        <v>438</v>
      </c>
      <c r="E643" s="148">
        <v>100</v>
      </c>
      <c r="F643" s="145">
        <v>6</v>
      </c>
      <c r="G643" s="734"/>
    </row>
    <row r="644" spans="1:7" ht="45" customHeight="1" x14ac:dyDescent="0.2">
      <c r="A644" s="381">
        <f t="shared" ref="A644:A650" si="114">A643+1</f>
        <v>3</v>
      </c>
      <c r="B644" s="147" t="s">
        <v>293</v>
      </c>
      <c r="C644" s="317" t="s">
        <v>1666</v>
      </c>
      <c r="D644" s="146" t="s">
        <v>438</v>
      </c>
      <c r="E644" s="148">
        <v>100</v>
      </c>
      <c r="F644" s="145">
        <v>6</v>
      </c>
      <c r="G644" s="735"/>
    </row>
    <row r="645" spans="1:7" ht="45" customHeight="1" x14ac:dyDescent="0.2">
      <c r="A645" s="381">
        <f t="shared" si="114"/>
        <v>4</v>
      </c>
      <c r="B645" s="147" t="s">
        <v>83</v>
      </c>
      <c r="C645" s="317" t="s">
        <v>1666</v>
      </c>
      <c r="D645" s="146" t="s">
        <v>438</v>
      </c>
      <c r="E645" s="148">
        <v>80</v>
      </c>
      <c r="F645" s="145">
        <v>4</v>
      </c>
      <c r="G645" s="735"/>
    </row>
    <row r="646" spans="1:7" ht="45" customHeight="1" x14ac:dyDescent="0.2">
      <c r="A646" s="381">
        <f t="shared" si="114"/>
        <v>5</v>
      </c>
      <c r="B646" s="147" t="s">
        <v>821</v>
      </c>
      <c r="C646" s="145" t="s">
        <v>1680</v>
      </c>
      <c r="D646" s="146" t="s">
        <v>438</v>
      </c>
      <c r="E646" s="148">
        <v>100</v>
      </c>
      <c r="F646" s="145">
        <v>6</v>
      </c>
      <c r="G646" s="735"/>
    </row>
    <row r="647" spans="1:7" ht="45" customHeight="1" x14ac:dyDescent="0.2">
      <c r="A647" s="381">
        <f t="shared" si="114"/>
        <v>6</v>
      </c>
      <c r="B647" s="147" t="s">
        <v>291</v>
      </c>
      <c r="C647" s="145" t="s">
        <v>1680</v>
      </c>
      <c r="D647" s="146" t="s">
        <v>438</v>
      </c>
      <c r="E647" s="148">
        <v>70</v>
      </c>
      <c r="F647" s="145">
        <v>4</v>
      </c>
      <c r="G647" s="734"/>
    </row>
    <row r="648" spans="1:7" ht="45" customHeight="1" x14ac:dyDescent="0.2">
      <c r="A648" s="381">
        <f t="shared" si="114"/>
        <v>7</v>
      </c>
      <c r="B648" s="147" t="s">
        <v>822</v>
      </c>
      <c r="C648" s="93" t="s">
        <v>562</v>
      </c>
      <c r="D648" s="146" t="s">
        <v>438</v>
      </c>
      <c r="E648" s="148">
        <v>100</v>
      </c>
      <c r="F648" s="145">
        <v>6</v>
      </c>
      <c r="G648" s="734"/>
    </row>
    <row r="649" spans="1:7" ht="45" customHeight="1" x14ac:dyDescent="0.2">
      <c r="A649" s="381">
        <f t="shared" si="114"/>
        <v>8</v>
      </c>
      <c r="B649" s="147" t="s">
        <v>276</v>
      </c>
      <c r="C649" s="209" t="s">
        <v>1678</v>
      </c>
      <c r="D649" s="146" t="s">
        <v>438</v>
      </c>
      <c r="E649" s="148">
        <v>100</v>
      </c>
      <c r="F649" s="145">
        <v>6</v>
      </c>
      <c r="G649" s="734"/>
    </row>
    <row r="650" spans="1:7" ht="45" customHeight="1" x14ac:dyDescent="0.2">
      <c r="A650" s="381">
        <f t="shared" si="114"/>
        <v>9</v>
      </c>
      <c r="B650" s="147" t="s">
        <v>81</v>
      </c>
      <c r="C650" s="209" t="s">
        <v>1678</v>
      </c>
      <c r="D650" s="146" t="s">
        <v>438</v>
      </c>
      <c r="E650" s="148">
        <v>100</v>
      </c>
      <c r="F650" s="145">
        <v>6</v>
      </c>
      <c r="G650" s="734"/>
    </row>
    <row r="651" spans="1:7" ht="48" customHeight="1" x14ac:dyDescent="0.2">
      <c r="A651" s="55" t="s">
        <v>42</v>
      </c>
      <c r="B651" s="588" t="s">
        <v>263</v>
      </c>
      <c r="C651" s="589"/>
      <c r="D651" s="590"/>
      <c r="E651" s="150">
        <f>SUM(E652:E662)</f>
        <v>3090</v>
      </c>
      <c r="F651" s="150">
        <f t="shared" ref="F651" si="115">SUM(F652:F662)</f>
        <v>72</v>
      </c>
      <c r="G651" s="614" t="s">
        <v>234</v>
      </c>
    </row>
    <row r="652" spans="1:7" ht="45" customHeight="1" x14ac:dyDescent="0.2">
      <c r="A652" s="19">
        <v>1</v>
      </c>
      <c r="B652" s="286" t="s">
        <v>402</v>
      </c>
      <c r="C652" s="279" t="s">
        <v>543</v>
      </c>
      <c r="D652" s="266" t="s">
        <v>505</v>
      </c>
      <c r="E652" s="266">
        <v>500</v>
      </c>
      <c r="F652" s="285">
        <v>8</v>
      </c>
      <c r="G652" s="615"/>
    </row>
    <row r="653" spans="1:7" ht="45" customHeight="1" x14ac:dyDescent="0.2">
      <c r="A653" s="19">
        <f t="shared" ref="A653:A662" si="116">A652+1</f>
        <v>2</v>
      </c>
      <c r="B653" s="288" t="s">
        <v>403</v>
      </c>
      <c r="C653" s="279" t="s">
        <v>546</v>
      </c>
      <c r="D653" s="266" t="s">
        <v>602</v>
      </c>
      <c r="E653" s="266">
        <v>600</v>
      </c>
      <c r="F653" s="285">
        <v>12</v>
      </c>
      <c r="G653" s="599"/>
    </row>
    <row r="654" spans="1:7" ht="45" customHeight="1" x14ac:dyDescent="0.2">
      <c r="A654" s="19">
        <f t="shared" si="116"/>
        <v>3</v>
      </c>
      <c r="B654" s="286" t="s">
        <v>405</v>
      </c>
      <c r="C654" s="279" t="s">
        <v>546</v>
      </c>
      <c r="D654" s="285" t="s">
        <v>603</v>
      </c>
      <c r="E654" s="287">
        <v>300</v>
      </c>
      <c r="F654" s="285">
        <v>6</v>
      </c>
      <c r="G654" s="599"/>
    </row>
    <row r="655" spans="1:7" ht="45" customHeight="1" x14ac:dyDescent="0.2">
      <c r="A655" s="19">
        <f t="shared" si="116"/>
        <v>4</v>
      </c>
      <c r="B655" s="286" t="s">
        <v>404</v>
      </c>
      <c r="C655" s="279" t="s">
        <v>546</v>
      </c>
      <c r="D655" s="300" t="s">
        <v>1264</v>
      </c>
      <c r="E655" s="287">
        <v>180</v>
      </c>
      <c r="F655" s="285">
        <v>8</v>
      </c>
      <c r="G655" s="615"/>
    </row>
    <row r="656" spans="1:7" ht="45" customHeight="1" x14ac:dyDescent="0.2">
      <c r="A656" s="19">
        <f t="shared" si="116"/>
        <v>5</v>
      </c>
      <c r="B656" s="283" t="s">
        <v>832</v>
      </c>
      <c r="C656" s="236" t="s">
        <v>550</v>
      </c>
      <c r="D656" s="284" t="s">
        <v>607</v>
      </c>
      <c r="E656" s="266">
        <v>150</v>
      </c>
      <c r="F656" s="285">
        <v>8</v>
      </c>
      <c r="G656" s="615"/>
    </row>
    <row r="657" spans="1:10" ht="45" customHeight="1" x14ac:dyDescent="0.2">
      <c r="A657" s="19">
        <f t="shared" si="116"/>
        <v>6</v>
      </c>
      <c r="B657" s="286" t="s">
        <v>1263</v>
      </c>
      <c r="C657" s="266" t="s">
        <v>552</v>
      </c>
      <c r="D657" s="293" t="s">
        <v>776</v>
      </c>
      <c r="E657" s="266">
        <v>180</v>
      </c>
      <c r="F657" s="285">
        <v>4</v>
      </c>
      <c r="G657" s="615"/>
    </row>
    <row r="658" spans="1:10" ht="45" customHeight="1" x14ac:dyDescent="0.2">
      <c r="A658" s="19">
        <f t="shared" si="116"/>
        <v>7</v>
      </c>
      <c r="B658" s="292" t="s">
        <v>67</v>
      </c>
      <c r="C658" s="266" t="s">
        <v>2</v>
      </c>
      <c r="D658" s="299" t="s">
        <v>438</v>
      </c>
      <c r="E658" s="284">
        <v>200</v>
      </c>
      <c r="F658" s="284">
        <v>0</v>
      </c>
      <c r="G658" s="615"/>
    </row>
    <row r="659" spans="1:10" ht="45" customHeight="1" x14ac:dyDescent="0.2">
      <c r="A659" s="19">
        <f t="shared" si="116"/>
        <v>8</v>
      </c>
      <c r="B659" s="286" t="s">
        <v>406</v>
      </c>
      <c r="C659" s="93" t="s">
        <v>562</v>
      </c>
      <c r="D659" s="285" t="s">
        <v>611</v>
      </c>
      <c r="E659" s="287">
        <v>250</v>
      </c>
      <c r="F659" s="285">
        <v>6</v>
      </c>
      <c r="G659" s="615"/>
    </row>
    <row r="660" spans="1:10" ht="45" customHeight="1" x14ac:dyDescent="0.2">
      <c r="A660" s="19">
        <f t="shared" si="116"/>
        <v>9</v>
      </c>
      <c r="B660" s="286" t="s">
        <v>61</v>
      </c>
      <c r="C660" s="234" t="s">
        <v>563</v>
      </c>
      <c r="D660" s="293" t="s">
        <v>1264</v>
      </c>
      <c r="E660" s="266">
        <v>80</v>
      </c>
      <c r="F660" s="285">
        <v>4</v>
      </c>
      <c r="G660" s="615"/>
    </row>
    <row r="661" spans="1:10" ht="45" customHeight="1" x14ac:dyDescent="0.2">
      <c r="A661" s="19">
        <f t="shared" si="116"/>
        <v>10</v>
      </c>
      <c r="B661" s="283" t="s">
        <v>831</v>
      </c>
      <c r="C661" s="93" t="s">
        <v>565</v>
      </c>
      <c r="D661" s="351" t="s">
        <v>777</v>
      </c>
      <c r="E661" s="266">
        <v>150</v>
      </c>
      <c r="F661" s="285">
        <v>8</v>
      </c>
      <c r="G661" s="615"/>
    </row>
    <row r="662" spans="1:10" ht="45" customHeight="1" x14ac:dyDescent="0.2">
      <c r="A662" s="19">
        <f t="shared" si="116"/>
        <v>11</v>
      </c>
      <c r="B662" s="295" t="s">
        <v>1265</v>
      </c>
      <c r="C662" s="93" t="s">
        <v>565</v>
      </c>
      <c r="D662" s="284" t="s">
        <v>1266</v>
      </c>
      <c r="E662" s="266">
        <v>500</v>
      </c>
      <c r="F662" s="285">
        <v>8</v>
      </c>
      <c r="G662" s="615"/>
    </row>
    <row r="663" spans="1:10" s="149" customFormat="1" ht="43.5" customHeight="1" x14ac:dyDescent="0.2">
      <c r="A663" s="85" t="s">
        <v>43</v>
      </c>
      <c r="B663" s="588" t="s">
        <v>614</v>
      </c>
      <c r="C663" s="589"/>
      <c r="D663" s="590"/>
      <c r="E663" s="150">
        <f>SUM(E664:E675)</f>
        <v>880</v>
      </c>
      <c r="F663" s="150">
        <f t="shared" ref="F663" si="117">SUM(F664:F675)</f>
        <v>74</v>
      </c>
      <c r="G663" s="598" t="s">
        <v>234</v>
      </c>
      <c r="J663" s="9"/>
    </row>
    <row r="664" spans="1:10" ht="45" customHeight="1" x14ac:dyDescent="0.2">
      <c r="A664" s="12">
        <v>1</v>
      </c>
      <c r="B664" s="286" t="s">
        <v>77</v>
      </c>
      <c r="C664" s="279" t="s">
        <v>543</v>
      </c>
      <c r="D664" s="285" t="s">
        <v>505</v>
      </c>
      <c r="E664" s="287">
        <v>80</v>
      </c>
      <c r="F664" s="285">
        <v>6</v>
      </c>
      <c r="G664" s="599"/>
    </row>
    <row r="665" spans="1:10" ht="45" customHeight="1" x14ac:dyDescent="0.2">
      <c r="A665" s="12">
        <f>A664+1</f>
        <v>2</v>
      </c>
      <c r="B665" s="286" t="s">
        <v>81</v>
      </c>
      <c r="C665" s="279" t="s">
        <v>543</v>
      </c>
      <c r="D665" s="285" t="s">
        <v>497</v>
      </c>
      <c r="E665" s="287">
        <v>80</v>
      </c>
      <c r="F665" s="285">
        <v>6</v>
      </c>
      <c r="G665" s="599"/>
    </row>
    <row r="666" spans="1:10" ht="45" customHeight="1" x14ac:dyDescent="0.2">
      <c r="A666" s="12">
        <f t="shared" ref="A666:A668" si="118">A665+1</f>
        <v>3</v>
      </c>
      <c r="B666" s="286" t="s">
        <v>82</v>
      </c>
      <c r="C666" s="279" t="s">
        <v>543</v>
      </c>
      <c r="D666" s="285" t="s">
        <v>497</v>
      </c>
      <c r="E666" s="287">
        <v>80</v>
      </c>
      <c r="F666" s="285">
        <v>6</v>
      </c>
      <c r="G666" s="599"/>
    </row>
    <row r="667" spans="1:10" ht="45" customHeight="1" x14ac:dyDescent="0.2">
      <c r="A667" s="12">
        <f t="shared" si="118"/>
        <v>4</v>
      </c>
      <c r="B667" s="286" t="s">
        <v>83</v>
      </c>
      <c r="C667" s="279" t="s">
        <v>546</v>
      </c>
      <c r="D667" s="285" t="s">
        <v>603</v>
      </c>
      <c r="E667" s="287">
        <v>80</v>
      </c>
      <c r="F667" s="285">
        <v>6</v>
      </c>
      <c r="G667" s="599"/>
    </row>
    <row r="668" spans="1:10" ht="45" customHeight="1" x14ac:dyDescent="0.2">
      <c r="A668" s="12">
        <f t="shared" si="118"/>
        <v>5</v>
      </c>
      <c r="B668" s="286" t="s">
        <v>85</v>
      </c>
      <c r="C668" s="279" t="s">
        <v>546</v>
      </c>
      <c r="D668" s="285" t="s">
        <v>497</v>
      </c>
      <c r="E668" s="287">
        <v>60</v>
      </c>
      <c r="F668" s="285">
        <v>10</v>
      </c>
      <c r="G668" s="599"/>
    </row>
    <row r="669" spans="1:10" ht="45" customHeight="1" x14ac:dyDescent="0.2">
      <c r="A669" s="12">
        <f t="shared" ref="A669:A675" si="119">A668+1</f>
        <v>6</v>
      </c>
      <c r="B669" s="286" t="s">
        <v>98</v>
      </c>
      <c r="C669" s="93" t="s">
        <v>552</v>
      </c>
      <c r="D669" s="285" t="s">
        <v>497</v>
      </c>
      <c r="E669" s="285">
        <v>80</v>
      </c>
      <c r="F669" s="285">
        <v>8</v>
      </c>
      <c r="G669" s="599"/>
    </row>
    <row r="670" spans="1:10" ht="45" customHeight="1" x14ac:dyDescent="0.2">
      <c r="A670" s="12">
        <f t="shared" si="119"/>
        <v>7</v>
      </c>
      <c r="B670" s="144" t="s">
        <v>255</v>
      </c>
      <c r="C670" s="93" t="s">
        <v>552</v>
      </c>
      <c r="D670" s="266" t="s">
        <v>505</v>
      </c>
      <c r="E670" s="285">
        <v>100</v>
      </c>
      <c r="F670" s="285">
        <v>8</v>
      </c>
      <c r="G670" s="599"/>
    </row>
    <row r="671" spans="1:10" ht="45" customHeight="1" x14ac:dyDescent="0.2">
      <c r="A671" s="12">
        <f t="shared" si="119"/>
        <v>8</v>
      </c>
      <c r="B671" s="282" t="s">
        <v>67</v>
      </c>
      <c r="C671" s="93" t="s">
        <v>552</v>
      </c>
      <c r="D671" s="280" t="s">
        <v>438</v>
      </c>
      <c r="E671" s="281">
        <v>60</v>
      </c>
      <c r="F671" s="281">
        <v>0</v>
      </c>
      <c r="G671" s="599"/>
    </row>
    <row r="672" spans="1:10" ht="45" customHeight="1" x14ac:dyDescent="0.2">
      <c r="A672" s="12">
        <f t="shared" si="119"/>
        <v>9</v>
      </c>
      <c r="B672" s="286" t="s">
        <v>86</v>
      </c>
      <c r="C672" s="406" t="s">
        <v>560</v>
      </c>
      <c r="D672" s="285" t="s">
        <v>497</v>
      </c>
      <c r="E672" s="285">
        <v>80</v>
      </c>
      <c r="F672" s="285">
        <v>6</v>
      </c>
      <c r="G672" s="599"/>
    </row>
    <row r="673" spans="1:10" ht="45" customHeight="1" x14ac:dyDescent="0.2">
      <c r="A673" s="12">
        <f t="shared" si="119"/>
        <v>10</v>
      </c>
      <c r="B673" s="286" t="s">
        <v>78</v>
      </c>
      <c r="C673" s="234" t="s">
        <v>563</v>
      </c>
      <c r="D673" s="285" t="s">
        <v>497</v>
      </c>
      <c r="E673" s="285">
        <v>60</v>
      </c>
      <c r="F673" s="285">
        <v>6</v>
      </c>
      <c r="G673" s="599"/>
    </row>
    <row r="674" spans="1:10" ht="45" customHeight="1" x14ac:dyDescent="0.2">
      <c r="A674" s="12">
        <f t="shared" si="119"/>
        <v>11</v>
      </c>
      <c r="B674" s="286" t="s">
        <v>79</v>
      </c>
      <c r="C674" s="234" t="s">
        <v>563</v>
      </c>
      <c r="D674" s="285" t="s">
        <v>497</v>
      </c>
      <c r="E674" s="285">
        <v>60</v>
      </c>
      <c r="F674" s="285">
        <v>6</v>
      </c>
      <c r="G674" s="599"/>
    </row>
    <row r="675" spans="1:10" ht="45" customHeight="1" x14ac:dyDescent="0.2">
      <c r="A675" s="12">
        <f t="shared" si="119"/>
        <v>12</v>
      </c>
      <c r="B675" s="286" t="s">
        <v>80</v>
      </c>
      <c r="C675" s="234" t="s">
        <v>563</v>
      </c>
      <c r="D675" s="285" t="s">
        <v>497</v>
      </c>
      <c r="E675" s="285">
        <v>60</v>
      </c>
      <c r="F675" s="285">
        <v>6</v>
      </c>
      <c r="G675" s="599"/>
    </row>
    <row r="676" spans="1:10" ht="45" x14ac:dyDescent="0.2">
      <c r="A676" s="54" t="s">
        <v>44</v>
      </c>
      <c r="B676" s="358" t="s">
        <v>1457</v>
      </c>
      <c r="C676" s="359" t="s">
        <v>933</v>
      </c>
      <c r="D676" s="503" t="s">
        <v>521</v>
      </c>
      <c r="E676" s="81">
        <v>40</v>
      </c>
      <c r="F676" s="81">
        <v>13</v>
      </c>
      <c r="G676" s="738" t="s">
        <v>1613</v>
      </c>
    </row>
    <row r="677" spans="1:10" ht="52.5" customHeight="1" x14ac:dyDescent="0.2">
      <c r="A677" s="56" t="s">
        <v>306</v>
      </c>
      <c r="B677" s="358" t="s">
        <v>788</v>
      </c>
      <c r="C677" s="359" t="s">
        <v>1349</v>
      </c>
      <c r="D677" s="456" t="s">
        <v>491</v>
      </c>
      <c r="E677" s="81">
        <v>50</v>
      </c>
      <c r="F677" s="81">
        <v>14</v>
      </c>
      <c r="G677" s="649"/>
    </row>
    <row r="678" spans="1:10" ht="60.75" x14ac:dyDescent="0.2">
      <c r="A678" s="58" t="s">
        <v>367</v>
      </c>
      <c r="B678" s="358" t="s">
        <v>492</v>
      </c>
      <c r="C678" s="360" t="s">
        <v>1099</v>
      </c>
      <c r="D678" s="361" t="s">
        <v>776</v>
      </c>
      <c r="E678" s="81">
        <v>60</v>
      </c>
      <c r="F678" s="81">
        <v>14</v>
      </c>
      <c r="G678" s="739"/>
    </row>
    <row r="679" spans="1:10" ht="48" customHeight="1" x14ac:dyDescent="0.2">
      <c r="A679" s="85">
        <v>19</v>
      </c>
      <c r="B679" s="600" t="s">
        <v>1458</v>
      </c>
      <c r="C679" s="601"/>
      <c r="D679" s="602"/>
      <c r="E679" s="101">
        <f>SUM(E680:E686)</f>
        <v>1250</v>
      </c>
      <c r="F679" s="101">
        <f t="shared" ref="F679" si="120">SUM(F680:F686)</f>
        <v>46</v>
      </c>
      <c r="G679" s="52"/>
    </row>
    <row r="680" spans="1:10" ht="60.75" x14ac:dyDescent="0.2">
      <c r="A680" s="19" t="s">
        <v>25</v>
      </c>
      <c r="B680" s="110" t="s">
        <v>249</v>
      </c>
      <c r="C680" s="234" t="s">
        <v>550</v>
      </c>
      <c r="D680" s="367" t="s">
        <v>645</v>
      </c>
      <c r="E680" s="366">
        <v>100</v>
      </c>
      <c r="F680" s="366">
        <v>0</v>
      </c>
      <c r="G680" s="178" t="s">
        <v>230</v>
      </c>
    </row>
    <row r="681" spans="1:10" s="48" customFormat="1" ht="50.1" customHeight="1" x14ac:dyDescent="0.35">
      <c r="A681" s="19" t="s">
        <v>24</v>
      </c>
      <c r="B681" s="141" t="s">
        <v>240</v>
      </c>
      <c r="C681" s="234" t="s">
        <v>550</v>
      </c>
      <c r="D681" s="160" t="s">
        <v>428</v>
      </c>
      <c r="E681" s="155">
        <v>120</v>
      </c>
      <c r="F681" s="155">
        <v>0</v>
      </c>
      <c r="G681" s="44" t="s">
        <v>231</v>
      </c>
      <c r="J681" s="195"/>
    </row>
    <row r="682" spans="1:10" ht="50.1" customHeight="1" x14ac:dyDescent="0.2">
      <c r="A682" s="19" t="s">
        <v>27</v>
      </c>
      <c r="B682" s="17" t="s">
        <v>228</v>
      </c>
      <c r="C682" s="317" t="s">
        <v>1666</v>
      </c>
      <c r="D682" s="136" t="s">
        <v>768</v>
      </c>
      <c r="E682" s="138">
        <v>250</v>
      </c>
      <c r="F682" s="138">
        <v>10</v>
      </c>
      <c r="G682" s="183" t="s">
        <v>232</v>
      </c>
    </row>
    <row r="683" spans="1:10" ht="56.25" x14ac:dyDescent="0.2">
      <c r="A683" s="19" t="s">
        <v>28</v>
      </c>
      <c r="B683" s="17" t="s">
        <v>227</v>
      </c>
      <c r="C683" s="234" t="s">
        <v>550</v>
      </c>
      <c r="D683" s="760" t="s">
        <v>1714</v>
      </c>
      <c r="E683" s="132">
        <v>160</v>
      </c>
      <c r="F683" s="132">
        <v>11</v>
      </c>
      <c r="G683" s="184" t="s">
        <v>55</v>
      </c>
    </row>
    <row r="684" spans="1:10" ht="50.1" customHeight="1" x14ac:dyDescent="0.2">
      <c r="A684" s="19" t="s">
        <v>29</v>
      </c>
      <c r="B684" s="17" t="s">
        <v>4</v>
      </c>
      <c r="C684" s="234" t="s">
        <v>550</v>
      </c>
      <c r="D684" s="327" t="s">
        <v>497</v>
      </c>
      <c r="E684" s="326">
        <v>160</v>
      </c>
      <c r="F684" s="328">
        <v>7</v>
      </c>
      <c r="G684" s="185" t="s">
        <v>233</v>
      </c>
    </row>
    <row r="685" spans="1:10" ht="50.1" customHeight="1" x14ac:dyDescent="0.2">
      <c r="A685" s="19" t="s">
        <v>30</v>
      </c>
      <c r="B685" s="301" t="s">
        <v>241</v>
      </c>
      <c r="C685" s="302" t="s">
        <v>612</v>
      </c>
      <c r="D685" s="302" t="s">
        <v>613</v>
      </c>
      <c r="E685" s="91">
        <v>300</v>
      </c>
      <c r="F685" s="91">
        <v>10</v>
      </c>
      <c r="G685" s="106" t="s">
        <v>234</v>
      </c>
    </row>
    <row r="686" spans="1:10" ht="50.1" customHeight="1" x14ac:dyDescent="0.2">
      <c r="A686" s="19" t="s">
        <v>31</v>
      </c>
      <c r="B686" s="141" t="s">
        <v>242</v>
      </c>
      <c r="C686" s="245" t="s">
        <v>682</v>
      </c>
      <c r="D686" s="107" t="s">
        <v>641</v>
      </c>
      <c r="E686" s="107">
        <v>160</v>
      </c>
      <c r="F686" s="107">
        <v>8</v>
      </c>
      <c r="G686" s="47" t="s">
        <v>235</v>
      </c>
    </row>
    <row r="687" spans="1:10" ht="45" customHeight="1" x14ac:dyDescent="0.2">
      <c r="A687" s="60" t="s">
        <v>368</v>
      </c>
      <c r="B687" s="108" t="s">
        <v>342</v>
      </c>
      <c r="C687" s="109"/>
      <c r="D687" s="109"/>
      <c r="E687" s="81">
        <f>SUM(E688:E691)</f>
        <v>240</v>
      </c>
      <c r="F687" s="81">
        <f t="shared" ref="F687" si="121">SUM(F688:F691)</f>
        <v>16</v>
      </c>
      <c r="G687" s="591" t="s">
        <v>264</v>
      </c>
    </row>
    <row r="688" spans="1:10" ht="45" customHeight="1" x14ac:dyDescent="0.2">
      <c r="A688" s="83" t="s">
        <v>284</v>
      </c>
      <c r="B688" s="267" t="s">
        <v>1242</v>
      </c>
      <c r="C688" s="266" t="s">
        <v>1673</v>
      </c>
      <c r="D688" s="145" t="s">
        <v>497</v>
      </c>
      <c r="E688" s="266">
        <v>40</v>
      </c>
      <c r="F688" s="266">
        <v>4</v>
      </c>
      <c r="G688" s="592"/>
    </row>
    <row r="689" spans="1:7" ht="45" customHeight="1" x14ac:dyDescent="0.2">
      <c r="A689" s="83" t="s">
        <v>23</v>
      </c>
      <c r="B689" s="267" t="s">
        <v>63</v>
      </c>
      <c r="C689" s="93" t="s">
        <v>552</v>
      </c>
      <c r="D689" s="145" t="s">
        <v>497</v>
      </c>
      <c r="E689" s="266">
        <v>80</v>
      </c>
      <c r="F689" s="266">
        <v>4</v>
      </c>
      <c r="G689" s="593"/>
    </row>
    <row r="690" spans="1:7" ht="45" customHeight="1" x14ac:dyDescent="0.2">
      <c r="A690" s="83" t="s">
        <v>307</v>
      </c>
      <c r="B690" s="267" t="s">
        <v>339</v>
      </c>
      <c r="C690" s="209" t="s">
        <v>1678</v>
      </c>
      <c r="D690" s="145" t="s">
        <v>497</v>
      </c>
      <c r="E690" s="266">
        <v>40</v>
      </c>
      <c r="F690" s="266">
        <v>4</v>
      </c>
      <c r="G690" s="592"/>
    </row>
    <row r="691" spans="1:7" ht="45" customHeight="1" x14ac:dyDescent="0.2">
      <c r="A691" s="83" t="s">
        <v>308</v>
      </c>
      <c r="B691" s="267" t="s">
        <v>60</v>
      </c>
      <c r="C691" s="209" t="s">
        <v>1678</v>
      </c>
      <c r="D691" s="145" t="s">
        <v>497</v>
      </c>
      <c r="E691" s="266">
        <v>80</v>
      </c>
      <c r="F691" s="266">
        <v>4</v>
      </c>
      <c r="G691" s="593"/>
    </row>
    <row r="692" spans="1:7" ht="42" customHeight="1" x14ac:dyDescent="0.2">
      <c r="A692" s="104" t="s">
        <v>836</v>
      </c>
      <c r="B692" s="711" t="s">
        <v>597</v>
      </c>
      <c r="C692" s="712"/>
      <c r="D692" s="713"/>
      <c r="E692" s="99">
        <f>SUM(E693:E697)</f>
        <v>140</v>
      </c>
      <c r="F692" s="99">
        <f t="shared" ref="F692" si="122">SUM(F693:F697)</f>
        <v>30</v>
      </c>
      <c r="G692" s="542" t="s">
        <v>361</v>
      </c>
    </row>
    <row r="693" spans="1:7" ht="45" customHeight="1" x14ac:dyDescent="0.2">
      <c r="A693" s="98" t="s">
        <v>284</v>
      </c>
      <c r="B693" s="301" t="s">
        <v>598</v>
      </c>
      <c r="C693" s="93" t="s">
        <v>562</v>
      </c>
      <c r="D693" s="305" t="s">
        <v>599</v>
      </c>
      <c r="E693" s="91">
        <v>28</v>
      </c>
      <c r="F693" s="91">
        <v>12</v>
      </c>
      <c r="G693" s="542"/>
    </row>
    <row r="694" spans="1:7" ht="45" customHeight="1" x14ac:dyDescent="0.2">
      <c r="A694" s="105">
        <f>A693+1</f>
        <v>2</v>
      </c>
      <c r="B694" s="421" t="s">
        <v>92</v>
      </c>
      <c r="C694" s="93" t="s">
        <v>562</v>
      </c>
      <c r="D694" s="422" t="s">
        <v>833</v>
      </c>
      <c r="E694" s="91">
        <v>28</v>
      </c>
      <c r="F694" s="423">
        <v>8</v>
      </c>
      <c r="G694" s="542"/>
    </row>
    <row r="695" spans="1:7" ht="45" customHeight="1" x14ac:dyDescent="0.2">
      <c r="A695" s="105">
        <f t="shared" ref="A695:A697" si="123">A694+1</f>
        <v>3</v>
      </c>
      <c r="B695" s="301" t="s">
        <v>61</v>
      </c>
      <c r="C695" s="93" t="s">
        <v>562</v>
      </c>
      <c r="D695" s="327" t="s">
        <v>473</v>
      </c>
      <c r="E695" s="91">
        <v>28</v>
      </c>
      <c r="F695" s="91">
        <v>8</v>
      </c>
      <c r="G695" s="542"/>
    </row>
    <row r="696" spans="1:7" ht="45" customHeight="1" x14ac:dyDescent="0.2">
      <c r="A696" s="105">
        <f t="shared" si="123"/>
        <v>4</v>
      </c>
      <c r="B696" s="301" t="s">
        <v>59</v>
      </c>
      <c r="C696" s="93" t="s">
        <v>562</v>
      </c>
      <c r="D696" s="351" t="s">
        <v>777</v>
      </c>
      <c r="E696" s="91">
        <v>28</v>
      </c>
      <c r="F696" s="91">
        <v>2</v>
      </c>
      <c r="G696" s="542"/>
    </row>
    <row r="697" spans="1:7" ht="45" customHeight="1" x14ac:dyDescent="0.2">
      <c r="A697" s="105">
        <f t="shared" si="123"/>
        <v>5</v>
      </c>
      <c r="B697" s="301" t="s">
        <v>67</v>
      </c>
      <c r="C697" s="93" t="s">
        <v>562</v>
      </c>
      <c r="D697" s="327" t="s">
        <v>497</v>
      </c>
      <c r="E697" s="91">
        <v>28</v>
      </c>
      <c r="F697" s="91">
        <v>0</v>
      </c>
      <c r="G697" s="552"/>
    </row>
    <row r="698" spans="1:7" ht="45" customHeight="1" x14ac:dyDescent="0.2">
      <c r="A698" s="435" t="s">
        <v>1716</v>
      </c>
      <c r="B698" s="740" t="s">
        <v>1521</v>
      </c>
      <c r="C698" s="741"/>
      <c r="D698" s="742"/>
      <c r="E698" s="410">
        <f>SUM(E699:E706)</f>
        <v>462</v>
      </c>
      <c r="F698" s="410">
        <f t="shared" ref="F698" si="124">SUM(F699:F706)</f>
        <v>86</v>
      </c>
      <c r="G698" s="434"/>
    </row>
    <row r="699" spans="1:7" ht="45" customHeight="1" x14ac:dyDescent="0.2">
      <c r="A699" s="436">
        <v>1</v>
      </c>
      <c r="B699" s="437" t="s">
        <v>1522</v>
      </c>
      <c r="C699" s="279" t="s">
        <v>543</v>
      </c>
      <c r="D699" s="404" t="s">
        <v>575</v>
      </c>
      <c r="E699" s="206">
        <v>80</v>
      </c>
      <c r="F699" s="206">
        <v>11</v>
      </c>
      <c r="G699" s="541" t="s">
        <v>361</v>
      </c>
    </row>
    <row r="700" spans="1:7" ht="45" customHeight="1" x14ac:dyDescent="0.2">
      <c r="A700" s="436">
        <f>A699+1</f>
        <v>2</v>
      </c>
      <c r="B700" s="437" t="s">
        <v>61</v>
      </c>
      <c r="C700" s="279" t="s">
        <v>546</v>
      </c>
      <c r="D700" s="204" t="s">
        <v>473</v>
      </c>
      <c r="E700" s="206">
        <v>36</v>
      </c>
      <c r="F700" s="206">
        <v>13</v>
      </c>
      <c r="G700" s="542"/>
    </row>
    <row r="701" spans="1:7" ht="45" customHeight="1" x14ac:dyDescent="0.2">
      <c r="A701" s="436">
        <f t="shared" ref="A701:A706" si="125">A700+1</f>
        <v>3</v>
      </c>
      <c r="B701" s="437" t="s">
        <v>66</v>
      </c>
      <c r="C701" s="236" t="s">
        <v>550</v>
      </c>
      <c r="D701" s="204" t="s">
        <v>539</v>
      </c>
      <c r="E701" s="206">
        <v>36</v>
      </c>
      <c r="F701" s="206">
        <v>7</v>
      </c>
      <c r="G701" s="542"/>
    </row>
    <row r="702" spans="1:7" ht="45" customHeight="1" x14ac:dyDescent="0.2">
      <c r="A702" s="436">
        <f t="shared" si="125"/>
        <v>4</v>
      </c>
      <c r="B702" s="437" t="s">
        <v>1523</v>
      </c>
      <c r="C702" s="236" t="s">
        <v>550</v>
      </c>
      <c r="D702" s="219" t="s">
        <v>446</v>
      </c>
      <c r="E702" s="206">
        <v>50</v>
      </c>
      <c r="F702" s="206">
        <v>19</v>
      </c>
      <c r="G702" s="542"/>
    </row>
    <row r="703" spans="1:7" ht="45" customHeight="1" x14ac:dyDescent="0.2">
      <c r="A703" s="436">
        <f t="shared" si="125"/>
        <v>5</v>
      </c>
      <c r="B703" s="437" t="s">
        <v>75</v>
      </c>
      <c r="C703" s="93" t="s">
        <v>562</v>
      </c>
      <c r="D703" s="204" t="s">
        <v>473</v>
      </c>
      <c r="E703" s="206">
        <v>80</v>
      </c>
      <c r="F703" s="206">
        <v>12</v>
      </c>
      <c r="G703" s="542"/>
    </row>
    <row r="704" spans="1:7" ht="45" customHeight="1" x14ac:dyDescent="0.2">
      <c r="A704" s="436">
        <f t="shared" si="125"/>
        <v>6</v>
      </c>
      <c r="B704" s="437" t="s">
        <v>59</v>
      </c>
      <c r="C704" s="93" t="s">
        <v>565</v>
      </c>
      <c r="D704" s="351" t="s">
        <v>777</v>
      </c>
      <c r="E704" s="206">
        <v>50</v>
      </c>
      <c r="F704" s="206">
        <v>12</v>
      </c>
      <c r="G704" s="542"/>
    </row>
    <row r="705" spans="1:7" ht="45" customHeight="1" x14ac:dyDescent="0.2">
      <c r="A705" s="436">
        <f t="shared" si="125"/>
        <v>7</v>
      </c>
      <c r="B705" s="437" t="s">
        <v>68</v>
      </c>
      <c r="C705" s="93" t="s">
        <v>565</v>
      </c>
      <c r="D705" s="351" t="s">
        <v>777</v>
      </c>
      <c r="E705" s="206">
        <v>50</v>
      </c>
      <c r="F705" s="206">
        <v>12</v>
      </c>
      <c r="G705" s="542"/>
    </row>
    <row r="706" spans="1:7" ht="45" customHeight="1" x14ac:dyDescent="0.2">
      <c r="A706" s="436">
        <f t="shared" si="125"/>
        <v>8</v>
      </c>
      <c r="B706" s="437" t="s">
        <v>67</v>
      </c>
      <c r="C706" s="93" t="s">
        <v>565</v>
      </c>
      <c r="D706" s="351" t="s">
        <v>777</v>
      </c>
      <c r="E706" s="206">
        <v>80</v>
      </c>
      <c r="F706" s="206">
        <v>0</v>
      </c>
      <c r="G706" s="552"/>
    </row>
    <row r="707" spans="1:7" ht="42" customHeight="1" x14ac:dyDescent="0.2">
      <c r="A707" s="630" t="s">
        <v>17</v>
      </c>
      <c r="B707" s="630"/>
      <c r="C707" s="630"/>
      <c r="D707" s="630"/>
      <c r="E707" s="630"/>
      <c r="F707" s="630"/>
      <c r="G707" s="630"/>
    </row>
    <row r="708" spans="1:7" ht="36" customHeight="1" x14ac:dyDescent="0.2">
      <c r="A708" s="583" t="s">
        <v>22</v>
      </c>
      <c r="B708" s="584" t="s">
        <v>0</v>
      </c>
      <c r="C708" s="585" t="s">
        <v>15</v>
      </c>
      <c r="D708" s="586" t="s">
        <v>373</v>
      </c>
      <c r="E708" s="585" t="s">
        <v>1718</v>
      </c>
      <c r="F708" s="773" t="s">
        <v>1717</v>
      </c>
      <c r="G708" s="587" t="s">
        <v>1719</v>
      </c>
    </row>
    <row r="709" spans="1:7" ht="75.75" customHeight="1" x14ac:dyDescent="0.2">
      <c r="A709" s="583"/>
      <c r="B709" s="584"/>
      <c r="C709" s="585"/>
      <c r="D709" s="586"/>
      <c r="E709" s="585"/>
      <c r="F709" s="773"/>
      <c r="G709" s="587"/>
    </row>
    <row r="710" spans="1:7" ht="78.75" customHeight="1" x14ac:dyDescent="0.2">
      <c r="A710" s="583"/>
      <c r="B710" s="584"/>
      <c r="C710" s="585"/>
      <c r="D710" s="586"/>
      <c r="E710" s="585"/>
      <c r="F710" s="773"/>
      <c r="G710" s="587"/>
    </row>
    <row r="711" spans="1:7" ht="36" customHeight="1" x14ac:dyDescent="0.2">
      <c r="A711" s="527">
        <v>1</v>
      </c>
      <c r="B711" s="774" t="s">
        <v>23</v>
      </c>
      <c r="C711" s="775">
        <v>3</v>
      </c>
      <c r="D711" s="775">
        <v>4</v>
      </c>
      <c r="E711" s="775">
        <v>5</v>
      </c>
      <c r="F711" s="775">
        <v>6</v>
      </c>
      <c r="G711" s="526">
        <v>7</v>
      </c>
    </row>
    <row r="712" spans="1:7" ht="45" customHeight="1" x14ac:dyDescent="0.2">
      <c r="A712" s="776" t="s">
        <v>420</v>
      </c>
      <c r="B712" s="776"/>
      <c r="C712" s="776"/>
      <c r="D712" s="776"/>
      <c r="E712" s="493">
        <f>SUM(E713:E715)</f>
        <v>90</v>
      </c>
      <c r="F712" s="493">
        <f t="shared" ref="F712" si="126">SUM(F713:F715)</f>
        <v>30</v>
      </c>
      <c r="G712" s="777"/>
    </row>
    <row r="713" spans="1:7" ht="45" customHeight="1" x14ac:dyDescent="0.2">
      <c r="A713" s="381">
        <v>1</v>
      </c>
      <c r="B713" s="223" t="s">
        <v>975</v>
      </c>
      <c r="C713" s="204" t="s">
        <v>1017</v>
      </c>
      <c r="D713" s="378" t="s">
        <v>1018</v>
      </c>
      <c r="E713" s="207">
        <v>20</v>
      </c>
      <c r="F713" s="207">
        <v>10</v>
      </c>
      <c r="G713" s="778" t="s">
        <v>362</v>
      </c>
    </row>
    <row r="714" spans="1:7" ht="45" customHeight="1" x14ac:dyDescent="0.2">
      <c r="A714" s="381">
        <f>A713+1</f>
        <v>2</v>
      </c>
      <c r="B714" s="223" t="s">
        <v>976</v>
      </c>
      <c r="C714" s="270" t="s">
        <v>1019</v>
      </c>
      <c r="D714" s="378" t="s">
        <v>1020</v>
      </c>
      <c r="E714" s="207">
        <v>25</v>
      </c>
      <c r="F714" s="207">
        <v>10</v>
      </c>
      <c r="G714" s="778"/>
    </row>
    <row r="715" spans="1:7" ht="45" customHeight="1" x14ac:dyDescent="0.2">
      <c r="A715" s="381">
        <f>A714+1</f>
        <v>3</v>
      </c>
      <c r="B715" s="223" t="s">
        <v>52</v>
      </c>
      <c r="C715" s="204" t="s">
        <v>1021</v>
      </c>
      <c r="D715" s="378" t="s">
        <v>1018</v>
      </c>
      <c r="E715" s="207">
        <v>45</v>
      </c>
      <c r="F715" s="207">
        <v>10</v>
      </c>
      <c r="G715" s="778"/>
    </row>
    <row r="716" spans="1:7" ht="37.5" customHeight="1" x14ac:dyDescent="0.2">
      <c r="A716" s="776" t="s">
        <v>735</v>
      </c>
      <c r="B716" s="776"/>
      <c r="C716" s="776"/>
      <c r="D716" s="776"/>
      <c r="E716" s="493">
        <f>SUM(E717:E718)</f>
        <v>100</v>
      </c>
      <c r="F716" s="493">
        <f t="shared" ref="F716" si="127">SUM(F717:F718)</f>
        <v>36</v>
      </c>
      <c r="G716" s="777"/>
    </row>
    <row r="717" spans="1:7" ht="45" customHeight="1" x14ac:dyDescent="0.2">
      <c r="A717" s="381">
        <v>1</v>
      </c>
      <c r="B717" s="223" t="s">
        <v>49</v>
      </c>
      <c r="C717" s="204" t="s">
        <v>1321</v>
      </c>
      <c r="D717" s="215" t="s">
        <v>1322</v>
      </c>
      <c r="E717" s="779">
        <v>50</v>
      </c>
      <c r="F717" s="207">
        <v>18</v>
      </c>
      <c r="G717" s="778" t="s">
        <v>362</v>
      </c>
    </row>
    <row r="718" spans="1:7" ht="45" customHeight="1" x14ac:dyDescent="0.2">
      <c r="A718" s="381">
        <f>A717+1</f>
        <v>2</v>
      </c>
      <c r="B718" s="780" t="s">
        <v>47</v>
      </c>
      <c r="C718" s="204" t="s">
        <v>839</v>
      </c>
      <c r="D718" s="215" t="s">
        <v>1322</v>
      </c>
      <c r="E718" s="381">
        <v>50</v>
      </c>
      <c r="F718" s="207">
        <v>18</v>
      </c>
      <c r="G718" s="778"/>
    </row>
    <row r="719" spans="1:7" ht="37.5" customHeight="1" x14ac:dyDescent="0.2">
      <c r="A719" s="781" t="s">
        <v>736</v>
      </c>
      <c r="B719" s="781"/>
      <c r="C719" s="781"/>
      <c r="D719" s="781"/>
      <c r="E719" s="447">
        <f>SUM(E720:E721)</f>
        <v>250</v>
      </c>
      <c r="F719" s="447">
        <f t="shared" ref="F719" si="128">SUM(F720:F721)</f>
        <v>34</v>
      </c>
      <c r="G719" s="782"/>
    </row>
    <row r="720" spans="1:7" ht="46.5" x14ac:dyDescent="0.2">
      <c r="A720" s="381">
        <v>1</v>
      </c>
      <c r="B720" s="424" t="s">
        <v>468</v>
      </c>
      <c r="C720" s="449" t="s">
        <v>1003</v>
      </c>
      <c r="D720" s="783" t="s">
        <v>596</v>
      </c>
      <c r="E720" s="210">
        <v>100</v>
      </c>
      <c r="F720" s="207">
        <v>5</v>
      </c>
      <c r="G720" s="784" t="s">
        <v>1004</v>
      </c>
    </row>
    <row r="721" spans="1:7" ht="46.5" x14ac:dyDescent="0.2">
      <c r="A721" s="381">
        <f>A720+1</f>
        <v>2</v>
      </c>
      <c r="B721" s="223" t="s">
        <v>52</v>
      </c>
      <c r="C721" s="785" t="s">
        <v>910</v>
      </c>
      <c r="D721" s="783" t="s">
        <v>596</v>
      </c>
      <c r="E721" s="210">
        <v>150</v>
      </c>
      <c r="F721" s="210">
        <v>29</v>
      </c>
      <c r="G721" s="784"/>
    </row>
    <row r="722" spans="1:7" ht="38.25" customHeight="1" x14ac:dyDescent="0.2">
      <c r="A722" s="781" t="s">
        <v>1530</v>
      </c>
      <c r="B722" s="781"/>
      <c r="C722" s="781"/>
      <c r="D722" s="781"/>
      <c r="E722" s="447">
        <f>SUM(E723:E725)</f>
        <v>250</v>
      </c>
      <c r="F722" s="447">
        <f t="shared" ref="F722" si="129">SUM(F723:F725)</f>
        <v>24</v>
      </c>
      <c r="G722" s="220"/>
    </row>
    <row r="723" spans="1:7" ht="46.5" x14ac:dyDescent="0.2">
      <c r="A723" s="204">
        <v>1</v>
      </c>
      <c r="B723" s="448" t="s">
        <v>39</v>
      </c>
      <c r="C723" s="449" t="s">
        <v>1132</v>
      </c>
      <c r="D723" s="450" t="s">
        <v>1531</v>
      </c>
      <c r="E723" s="444">
        <v>150</v>
      </c>
      <c r="F723" s="225">
        <v>12</v>
      </c>
      <c r="G723" s="778" t="s">
        <v>362</v>
      </c>
    </row>
    <row r="724" spans="1:7" ht="46.5" x14ac:dyDescent="0.2">
      <c r="A724" s="204">
        <f>A723+1</f>
        <v>2</v>
      </c>
      <c r="B724" s="448" t="s">
        <v>38</v>
      </c>
      <c r="C724" s="449" t="s">
        <v>861</v>
      </c>
      <c r="D724" s="450" t="s">
        <v>1531</v>
      </c>
      <c r="E724" s="444">
        <v>50</v>
      </c>
      <c r="F724" s="225">
        <v>12</v>
      </c>
      <c r="G724" s="778"/>
    </row>
    <row r="725" spans="1:7" ht="46.5" x14ac:dyDescent="0.2">
      <c r="A725" s="204">
        <f>A724+1</f>
        <v>3</v>
      </c>
      <c r="B725" s="452" t="s">
        <v>46</v>
      </c>
      <c r="C725" s="453" t="s">
        <v>1532</v>
      </c>
      <c r="D725" s="454" t="s">
        <v>1531</v>
      </c>
      <c r="E725" s="225">
        <v>50</v>
      </c>
      <c r="F725" s="207">
        <v>0</v>
      </c>
      <c r="G725" s="434" t="s">
        <v>1</v>
      </c>
    </row>
    <row r="726" spans="1:7" ht="42" customHeight="1" x14ac:dyDescent="0.2">
      <c r="A726" s="781" t="s">
        <v>737</v>
      </c>
      <c r="B726" s="781"/>
      <c r="C726" s="781"/>
      <c r="D726" s="781"/>
      <c r="E726" s="447">
        <f>SUM(E727:E749)</f>
        <v>4337</v>
      </c>
      <c r="F726" s="447">
        <f t="shared" ref="F726" si="130">SUM(F727:F749)</f>
        <v>470</v>
      </c>
      <c r="G726" s="786"/>
    </row>
    <row r="727" spans="1:7" ht="46.5" x14ac:dyDescent="0.2">
      <c r="A727" s="457">
        <v>1</v>
      </c>
      <c r="B727" s="223" t="s">
        <v>1173</v>
      </c>
      <c r="C727" s="204" t="s">
        <v>1168</v>
      </c>
      <c r="D727" s="231" t="s">
        <v>1169</v>
      </c>
      <c r="E727" s="207">
        <v>360</v>
      </c>
      <c r="F727" s="207">
        <v>56</v>
      </c>
      <c r="G727" s="778" t="s">
        <v>362</v>
      </c>
    </row>
    <row r="728" spans="1:7" ht="46.5" x14ac:dyDescent="0.2">
      <c r="A728" s="457">
        <f>A727+1</f>
        <v>2</v>
      </c>
      <c r="B728" s="223" t="s">
        <v>1187</v>
      </c>
      <c r="C728" s="204" t="s">
        <v>1168</v>
      </c>
      <c r="D728" s="231" t="s">
        <v>1169</v>
      </c>
      <c r="E728" s="207">
        <v>600</v>
      </c>
      <c r="F728" s="207">
        <v>56</v>
      </c>
      <c r="G728" s="778"/>
    </row>
    <row r="729" spans="1:7" ht="46.5" x14ac:dyDescent="0.2">
      <c r="A729" s="457">
        <f t="shared" ref="A729:A749" si="131">A728+1</f>
        <v>3</v>
      </c>
      <c r="B729" s="223" t="s">
        <v>478</v>
      </c>
      <c r="C729" s="204" t="s">
        <v>1170</v>
      </c>
      <c r="D729" s="215" t="s">
        <v>475</v>
      </c>
      <c r="E729" s="207">
        <v>85</v>
      </c>
      <c r="F729" s="207">
        <v>14</v>
      </c>
      <c r="G729" s="778"/>
    </row>
    <row r="730" spans="1:7" ht="46.5" x14ac:dyDescent="0.2">
      <c r="A730" s="457">
        <f t="shared" si="131"/>
        <v>4</v>
      </c>
      <c r="B730" s="223" t="s">
        <v>477</v>
      </c>
      <c r="C730" s="204" t="s">
        <v>1171</v>
      </c>
      <c r="D730" s="231" t="s">
        <v>473</v>
      </c>
      <c r="E730" s="207">
        <v>85</v>
      </c>
      <c r="F730" s="207">
        <v>16</v>
      </c>
      <c r="G730" s="778"/>
    </row>
    <row r="731" spans="1:7" ht="46.5" x14ac:dyDescent="0.2">
      <c r="A731" s="457">
        <f t="shared" si="131"/>
        <v>5</v>
      </c>
      <c r="B731" s="223" t="s">
        <v>1185</v>
      </c>
      <c r="C731" s="204" t="s">
        <v>1172</v>
      </c>
      <c r="D731" s="231" t="s">
        <v>473</v>
      </c>
      <c r="E731" s="207">
        <v>56</v>
      </c>
      <c r="F731" s="207">
        <v>18</v>
      </c>
      <c r="G731" s="778"/>
    </row>
    <row r="732" spans="1:7" ht="46.5" x14ac:dyDescent="0.2">
      <c r="A732" s="457">
        <f t="shared" si="131"/>
        <v>6</v>
      </c>
      <c r="B732" s="223" t="s">
        <v>1174</v>
      </c>
      <c r="C732" s="204" t="s">
        <v>1172</v>
      </c>
      <c r="D732" s="231" t="s">
        <v>473</v>
      </c>
      <c r="E732" s="207">
        <v>56</v>
      </c>
      <c r="F732" s="207">
        <v>18</v>
      </c>
      <c r="G732" s="778"/>
    </row>
    <row r="733" spans="1:7" ht="46.5" x14ac:dyDescent="0.2">
      <c r="A733" s="457">
        <f t="shared" si="131"/>
        <v>7</v>
      </c>
      <c r="B733" s="223" t="s">
        <v>1183</v>
      </c>
      <c r="C733" s="204" t="s">
        <v>1175</v>
      </c>
      <c r="D733" s="231" t="s">
        <v>473</v>
      </c>
      <c r="E733" s="207">
        <v>85</v>
      </c>
      <c r="F733" s="207">
        <v>14</v>
      </c>
      <c r="G733" s="778"/>
    </row>
    <row r="734" spans="1:7" ht="46.5" x14ac:dyDescent="0.2">
      <c r="A734" s="457">
        <f t="shared" si="131"/>
        <v>8</v>
      </c>
      <c r="B734" s="223" t="s">
        <v>948</v>
      </c>
      <c r="C734" s="204" t="s">
        <v>1176</v>
      </c>
      <c r="D734" s="215" t="s">
        <v>475</v>
      </c>
      <c r="E734" s="207">
        <v>85</v>
      </c>
      <c r="F734" s="207">
        <v>14</v>
      </c>
      <c r="G734" s="778"/>
    </row>
    <row r="735" spans="1:7" ht="46.5" x14ac:dyDescent="0.2">
      <c r="A735" s="457">
        <f t="shared" si="131"/>
        <v>9</v>
      </c>
      <c r="B735" s="223" t="s">
        <v>949</v>
      </c>
      <c r="C735" s="204" t="s">
        <v>1633</v>
      </c>
      <c r="D735" s="231" t="s">
        <v>473</v>
      </c>
      <c r="E735" s="207">
        <v>85</v>
      </c>
      <c r="F735" s="207">
        <v>14</v>
      </c>
      <c r="G735" s="778"/>
    </row>
    <row r="736" spans="1:7" ht="46.5" x14ac:dyDescent="0.2">
      <c r="A736" s="457">
        <f t="shared" si="131"/>
        <v>10</v>
      </c>
      <c r="B736" s="223" t="s">
        <v>476</v>
      </c>
      <c r="C736" s="204" t="s">
        <v>1177</v>
      </c>
      <c r="D736" s="231" t="s">
        <v>473</v>
      </c>
      <c r="E736" s="207">
        <v>85</v>
      </c>
      <c r="F736" s="207">
        <v>14</v>
      </c>
      <c r="G736" s="778"/>
    </row>
    <row r="737" spans="1:7" ht="46.5" x14ac:dyDescent="0.2">
      <c r="A737" s="457">
        <f t="shared" si="131"/>
        <v>11</v>
      </c>
      <c r="B737" s="223" t="s">
        <v>474</v>
      </c>
      <c r="C737" s="204" t="s">
        <v>1178</v>
      </c>
      <c r="D737" s="215" t="s">
        <v>475</v>
      </c>
      <c r="E737" s="207">
        <v>85</v>
      </c>
      <c r="F737" s="207">
        <v>14</v>
      </c>
      <c r="G737" s="778"/>
    </row>
    <row r="738" spans="1:7" ht="46.5" x14ac:dyDescent="0.2">
      <c r="A738" s="457">
        <f t="shared" si="131"/>
        <v>12</v>
      </c>
      <c r="B738" s="223" t="s">
        <v>481</v>
      </c>
      <c r="C738" s="204" t="s">
        <v>1179</v>
      </c>
      <c r="D738" s="231" t="s">
        <v>473</v>
      </c>
      <c r="E738" s="207">
        <v>85</v>
      </c>
      <c r="F738" s="207">
        <v>14</v>
      </c>
      <c r="G738" s="778"/>
    </row>
    <row r="739" spans="1:7" ht="46.5" x14ac:dyDescent="0.2">
      <c r="A739" s="457">
        <f t="shared" si="131"/>
        <v>13</v>
      </c>
      <c r="B739" s="223" t="s">
        <v>480</v>
      </c>
      <c r="C739" s="204" t="s">
        <v>1180</v>
      </c>
      <c r="D739" s="204" t="s">
        <v>475</v>
      </c>
      <c r="E739" s="207">
        <v>85</v>
      </c>
      <c r="F739" s="207">
        <v>14</v>
      </c>
      <c r="G739" s="778"/>
    </row>
    <row r="740" spans="1:7" ht="46.5" x14ac:dyDescent="0.2">
      <c r="A740" s="457">
        <f t="shared" si="131"/>
        <v>14</v>
      </c>
      <c r="B740" s="223" t="s">
        <v>482</v>
      </c>
      <c r="C740" s="204" t="s">
        <v>1181</v>
      </c>
      <c r="D740" s="204" t="s">
        <v>473</v>
      </c>
      <c r="E740" s="207">
        <v>85</v>
      </c>
      <c r="F740" s="207">
        <v>14</v>
      </c>
      <c r="G740" s="778"/>
    </row>
    <row r="741" spans="1:7" ht="46.5" x14ac:dyDescent="0.2">
      <c r="A741" s="457">
        <f t="shared" si="131"/>
        <v>15</v>
      </c>
      <c r="B741" s="223" t="s">
        <v>483</v>
      </c>
      <c r="C741" s="204" t="s">
        <v>1182</v>
      </c>
      <c r="D741" s="204" t="s">
        <v>475</v>
      </c>
      <c r="E741" s="207">
        <v>85</v>
      </c>
      <c r="F741" s="207">
        <v>14</v>
      </c>
      <c r="G741" s="778"/>
    </row>
    <row r="742" spans="1:7" ht="46.5" x14ac:dyDescent="0.2">
      <c r="A742" s="457">
        <f t="shared" si="131"/>
        <v>16</v>
      </c>
      <c r="B742" s="223" t="s">
        <v>479</v>
      </c>
      <c r="C742" s="204" t="s">
        <v>1184</v>
      </c>
      <c r="D742" s="204" t="s">
        <v>475</v>
      </c>
      <c r="E742" s="207">
        <v>85</v>
      </c>
      <c r="F742" s="207">
        <v>14</v>
      </c>
      <c r="G742" s="778"/>
    </row>
    <row r="743" spans="1:7" ht="56.25" x14ac:dyDescent="0.2">
      <c r="A743" s="457">
        <f t="shared" si="131"/>
        <v>17</v>
      </c>
      <c r="B743" s="223" t="s">
        <v>951</v>
      </c>
      <c r="C743" s="204" t="s">
        <v>1186</v>
      </c>
      <c r="D743" s="215" t="s">
        <v>950</v>
      </c>
      <c r="E743" s="207">
        <v>660</v>
      </c>
      <c r="F743" s="207">
        <v>14</v>
      </c>
      <c r="G743" s="778"/>
    </row>
    <row r="744" spans="1:7" ht="46.5" x14ac:dyDescent="0.2">
      <c r="A744" s="457">
        <f t="shared" si="131"/>
        <v>18</v>
      </c>
      <c r="B744" s="223" t="s">
        <v>1193</v>
      </c>
      <c r="C744" s="204" t="s">
        <v>1623</v>
      </c>
      <c r="D744" s="231" t="s">
        <v>1169</v>
      </c>
      <c r="E744" s="207">
        <v>360</v>
      </c>
      <c r="F744" s="207">
        <v>56</v>
      </c>
      <c r="G744" s="778"/>
    </row>
    <row r="745" spans="1:7" ht="46.5" x14ac:dyDescent="0.2">
      <c r="A745" s="457">
        <f t="shared" si="131"/>
        <v>19</v>
      </c>
      <c r="B745" s="223" t="s">
        <v>1188</v>
      </c>
      <c r="C745" s="204" t="s">
        <v>1623</v>
      </c>
      <c r="D745" s="231" t="s">
        <v>1169</v>
      </c>
      <c r="E745" s="207">
        <v>600</v>
      </c>
      <c r="F745" s="207">
        <v>56</v>
      </c>
      <c r="G745" s="778"/>
    </row>
    <row r="746" spans="1:7" ht="69.75" x14ac:dyDescent="0.2">
      <c r="A746" s="457">
        <f t="shared" si="131"/>
        <v>20</v>
      </c>
      <c r="B746" s="223" t="s">
        <v>1624</v>
      </c>
      <c r="C746" s="204" t="s">
        <v>1622</v>
      </c>
      <c r="D746" s="231" t="s">
        <v>473</v>
      </c>
      <c r="E746" s="207">
        <v>85</v>
      </c>
      <c r="F746" s="207">
        <v>14</v>
      </c>
      <c r="G746" s="778"/>
    </row>
    <row r="747" spans="1:7" ht="46.5" x14ac:dyDescent="0.2">
      <c r="A747" s="457"/>
      <c r="B747" s="223" t="s">
        <v>1189</v>
      </c>
      <c r="C747" s="204" t="s">
        <v>1190</v>
      </c>
      <c r="D747" s="231" t="s">
        <v>1169</v>
      </c>
      <c r="E747" s="207">
        <v>90</v>
      </c>
      <c r="F747" s="207">
        <v>12</v>
      </c>
      <c r="G747" s="778"/>
    </row>
    <row r="748" spans="1:7" ht="46.5" x14ac:dyDescent="0.2">
      <c r="A748" s="457">
        <f>A746+1</f>
        <v>21</v>
      </c>
      <c r="B748" s="223" t="s">
        <v>1191</v>
      </c>
      <c r="C748" s="204" t="s">
        <v>1190</v>
      </c>
      <c r="D748" s="787" t="s">
        <v>1192</v>
      </c>
      <c r="E748" s="207">
        <v>360</v>
      </c>
      <c r="F748" s="207">
        <v>0</v>
      </c>
      <c r="G748" s="778"/>
    </row>
    <row r="749" spans="1:7" ht="46.5" x14ac:dyDescent="0.2">
      <c r="A749" s="457">
        <f t="shared" si="131"/>
        <v>22</v>
      </c>
      <c r="B749" s="223" t="s">
        <v>485</v>
      </c>
      <c r="C749" s="204" t="s">
        <v>952</v>
      </c>
      <c r="D749" s="787" t="s">
        <v>1192</v>
      </c>
      <c r="E749" s="207">
        <v>90</v>
      </c>
      <c r="F749" s="207">
        <v>0</v>
      </c>
      <c r="G749" s="778"/>
    </row>
    <row r="750" spans="1:7" ht="38.25" customHeight="1" x14ac:dyDescent="0.2">
      <c r="A750" s="788" t="s">
        <v>1533</v>
      </c>
      <c r="B750" s="788"/>
      <c r="C750" s="788"/>
      <c r="D750" s="788"/>
      <c r="E750" s="447">
        <f>SUM(E751:E752)</f>
        <v>240</v>
      </c>
      <c r="F750" s="447">
        <f t="shared" ref="F750" si="132">SUM(F751:F752)</f>
        <v>60</v>
      </c>
      <c r="G750" s="786"/>
    </row>
    <row r="751" spans="1:7" ht="46.5" x14ac:dyDescent="0.2">
      <c r="A751" s="208">
        <v>1</v>
      </c>
      <c r="B751" s="214" t="s">
        <v>1010</v>
      </c>
      <c r="C751" s="204" t="s">
        <v>1011</v>
      </c>
      <c r="D751" s="209" t="s">
        <v>1012</v>
      </c>
      <c r="E751" s="210">
        <v>120</v>
      </c>
      <c r="F751" s="210">
        <v>30</v>
      </c>
      <c r="G751" s="784" t="s">
        <v>362</v>
      </c>
    </row>
    <row r="752" spans="1:7" ht="46.5" x14ac:dyDescent="0.2">
      <c r="A752" s="208">
        <f>A751+1</f>
        <v>2</v>
      </c>
      <c r="B752" s="223" t="s">
        <v>1013</v>
      </c>
      <c r="C752" s="270" t="s">
        <v>1014</v>
      </c>
      <c r="D752" s="209" t="s">
        <v>1012</v>
      </c>
      <c r="E752" s="210">
        <v>120</v>
      </c>
      <c r="F752" s="210">
        <v>30</v>
      </c>
      <c r="G752" s="784"/>
    </row>
    <row r="753" spans="1:7" ht="38.25" customHeight="1" x14ac:dyDescent="0.2">
      <c r="A753" s="781" t="s">
        <v>1534</v>
      </c>
      <c r="B753" s="781"/>
      <c r="C753" s="781"/>
      <c r="D753" s="781"/>
      <c r="E753" s="447">
        <f>SUM(E754:E759)</f>
        <v>190</v>
      </c>
      <c r="F753" s="447">
        <f t="shared" ref="F753" si="133">SUM(F754:F759)</f>
        <v>60</v>
      </c>
      <c r="G753" s="789"/>
    </row>
    <row r="754" spans="1:7" ht="45" customHeight="1" x14ac:dyDescent="0.2">
      <c r="A754" s="208">
        <v>1</v>
      </c>
      <c r="B754" s="223" t="s">
        <v>738</v>
      </c>
      <c r="C754" s="204" t="s">
        <v>907</v>
      </c>
      <c r="D754" s="204" t="s">
        <v>426</v>
      </c>
      <c r="E754" s="207">
        <v>25</v>
      </c>
      <c r="F754" s="207">
        <v>10</v>
      </c>
      <c r="G754" s="790" t="s">
        <v>362</v>
      </c>
    </row>
    <row r="755" spans="1:7" ht="45" customHeight="1" x14ac:dyDescent="0.2">
      <c r="A755" s="208">
        <f>A754+1</f>
        <v>2</v>
      </c>
      <c r="B755" s="223" t="s">
        <v>739</v>
      </c>
      <c r="C755" s="204" t="s">
        <v>1015</v>
      </c>
      <c r="D755" s="204" t="s">
        <v>740</v>
      </c>
      <c r="E755" s="207">
        <v>30</v>
      </c>
      <c r="F755" s="207">
        <v>10</v>
      </c>
      <c r="G755" s="790"/>
    </row>
    <row r="756" spans="1:7" ht="45" customHeight="1" x14ac:dyDescent="0.2">
      <c r="A756" s="208">
        <f t="shared" ref="A756:A759" si="134">A755+1</f>
        <v>3</v>
      </c>
      <c r="B756" s="223" t="s">
        <v>741</v>
      </c>
      <c r="C756" s="204" t="s">
        <v>982</v>
      </c>
      <c r="D756" s="231" t="s">
        <v>777</v>
      </c>
      <c r="E756" s="207">
        <v>50</v>
      </c>
      <c r="F756" s="207">
        <v>10</v>
      </c>
      <c r="G756" s="790"/>
    </row>
    <row r="757" spans="1:7" ht="45" customHeight="1" x14ac:dyDescent="0.2">
      <c r="A757" s="208">
        <f t="shared" si="134"/>
        <v>4</v>
      </c>
      <c r="B757" s="214" t="s">
        <v>742</v>
      </c>
      <c r="C757" s="209" t="s">
        <v>1016</v>
      </c>
      <c r="D757" s="209" t="s">
        <v>743</v>
      </c>
      <c r="E757" s="210">
        <v>25</v>
      </c>
      <c r="F757" s="210">
        <v>10</v>
      </c>
      <c r="G757" s="790"/>
    </row>
    <row r="758" spans="1:7" ht="45" customHeight="1" x14ac:dyDescent="0.2">
      <c r="A758" s="208">
        <f t="shared" si="134"/>
        <v>5</v>
      </c>
      <c r="B758" s="214" t="s">
        <v>744</v>
      </c>
      <c r="C758" s="209" t="s">
        <v>860</v>
      </c>
      <c r="D758" s="209" t="s">
        <v>740</v>
      </c>
      <c r="E758" s="210">
        <v>35</v>
      </c>
      <c r="F758" s="210">
        <v>10</v>
      </c>
      <c r="G758" s="790"/>
    </row>
    <row r="759" spans="1:7" ht="45" customHeight="1" x14ac:dyDescent="0.2">
      <c r="A759" s="208">
        <f t="shared" si="134"/>
        <v>6</v>
      </c>
      <c r="B759" s="214" t="s">
        <v>745</v>
      </c>
      <c r="C759" s="209" t="s">
        <v>860</v>
      </c>
      <c r="D759" s="231" t="s">
        <v>777</v>
      </c>
      <c r="E759" s="210">
        <v>25</v>
      </c>
      <c r="F759" s="210">
        <v>10</v>
      </c>
      <c r="G759" s="791"/>
    </row>
    <row r="760" spans="1:7" ht="36" customHeight="1" x14ac:dyDescent="0.2">
      <c r="A760" s="781" t="s">
        <v>1535</v>
      </c>
      <c r="B760" s="781"/>
      <c r="C760" s="781"/>
      <c r="D760" s="781"/>
      <c r="E760" s="447">
        <f>SUM(E761:E765)</f>
        <v>720</v>
      </c>
      <c r="F760" s="447">
        <f t="shared" ref="F760" si="135">SUM(F761:F765)</f>
        <v>77</v>
      </c>
      <c r="G760" s="782"/>
    </row>
    <row r="761" spans="1:7" ht="45" customHeight="1" x14ac:dyDescent="0.2">
      <c r="A761" s="208">
        <v>1</v>
      </c>
      <c r="B761" s="223" t="s">
        <v>45</v>
      </c>
      <c r="C761" s="334" t="s">
        <v>543</v>
      </c>
      <c r="D761" s="378" t="s">
        <v>463</v>
      </c>
      <c r="E761" s="207">
        <v>70</v>
      </c>
      <c r="F761" s="207">
        <v>17</v>
      </c>
      <c r="G761" s="790" t="s">
        <v>362</v>
      </c>
    </row>
    <row r="762" spans="1:7" ht="45" customHeight="1" x14ac:dyDescent="0.2">
      <c r="A762" s="208">
        <f>A761+1</f>
        <v>2</v>
      </c>
      <c r="B762" s="223" t="s">
        <v>1641</v>
      </c>
      <c r="C762" s="334" t="s">
        <v>543</v>
      </c>
      <c r="D762" s="378" t="s">
        <v>463</v>
      </c>
      <c r="E762" s="207">
        <v>180</v>
      </c>
      <c r="F762" s="207">
        <v>24</v>
      </c>
      <c r="G762" s="790"/>
    </row>
    <row r="763" spans="1:7" ht="45" customHeight="1" x14ac:dyDescent="0.2">
      <c r="A763" s="208">
        <f>A762+1</f>
        <v>3</v>
      </c>
      <c r="B763" s="223" t="s">
        <v>964</v>
      </c>
      <c r="C763" s="792" t="s">
        <v>550</v>
      </c>
      <c r="D763" s="378" t="s">
        <v>1640</v>
      </c>
      <c r="E763" s="207">
        <v>200</v>
      </c>
      <c r="F763" s="207">
        <v>24</v>
      </c>
      <c r="G763" s="790"/>
    </row>
    <row r="764" spans="1:7" ht="60.75" x14ac:dyDescent="0.2">
      <c r="A764" s="208">
        <f>A763+1</f>
        <v>4</v>
      </c>
      <c r="B764" s="448" t="s">
        <v>501</v>
      </c>
      <c r="C764" s="792" t="s">
        <v>550</v>
      </c>
      <c r="D764" s="793" t="s">
        <v>497</v>
      </c>
      <c r="E764" s="318">
        <v>150</v>
      </c>
      <c r="F764" s="794">
        <v>0</v>
      </c>
      <c r="G764" s="515" t="s">
        <v>503</v>
      </c>
    </row>
    <row r="765" spans="1:7" ht="60.75" x14ac:dyDescent="0.2">
      <c r="A765" s="208">
        <f>A764+1</f>
        <v>5</v>
      </c>
      <c r="B765" s="223" t="s">
        <v>615</v>
      </c>
      <c r="C765" s="204" t="s">
        <v>552</v>
      </c>
      <c r="D765" s="204" t="s">
        <v>616</v>
      </c>
      <c r="E765" s="207">
        <v>120</v>
      </c>
      <c r="F765" s="207">
        <v>12</v>
      </c>
      <c r="G765" s="795" t="s">
        <v>617</v>
      </c>
    </row>
    <row r="766" spans="1:7" ht="36" customHeight="1" x14ac:dyDescent="0.2">
      <c r="A766" s="781" t="s">
        <v>1536</v>
      </c>
      <c r="B766" s="781"/>
      <c r="C766" s="781"/>
      <c r="D766" s="781"/>
      <c r="E766" s="447">
        <f t="shared" ref="E766:F766" si="136">SUM(E767:E771)</f>
        <v>270</v>
      </c>
      <c r="F766" s="447">
        <f t="shared" si="136"/>
        <v>16</v>
      </c>
      <c r="G766" s="782"/>
    </row>
    <row r="767" spans="1:7" ht="45" customHeight="1" x14ac:dyDescent="0.2">
      <c r="A767" s="208">
        <v>1</v>
      </c>
      <c r="B767" s="213" t="s">
        <v>45</v>
      </c>
      <c r="C767" s="209" t="s">
        <v>1022</v>
      </c>
      <c r="D767" s="231" t="s">
        <v>777</v>
      </c>
      <c r="E767" s="210">
        <v>50</v>
      </c>
      <c r="F767" s="211">
        <v>8</v>
      </c>
      <c r="G767" s="784" t="s">
        <v>362</v>
      </c>
    </row>
    <row r="768" spans="1:7" ht="45" customHeight="1" x14ac:dyDescent="0.2">
      <c r="A768" s="208">
        <f>A767+1</f>
        <v>2</v>
      </c>
      <c r="B768" s="213" t="s">
        <v>466</v>
      </c>
      <c r="C768" s="209" t="s">
        <v>1023</v>
      </c>
      <c r="D768" s="231" t="s">
        <v>777</v>
      </c>
      <c r="E768" s="210">
        <v>60</v>
      </c>
      <c r="F768" s="211">
        <v>8</v>
      </c>
      <c r="G768" s="784"/>
    </row>
    <row r="769" spans="1:10" ht="45" customHeight="1" x14ac:dyDescent="0.2">
      <c r="A769" s="208">
        <f t="shared" ref="A769:A771" si="137">A768+1</f>
        <v>3</v>
      </c>
      <c r="B769" s="223" t="s">
        <v>1200</v>
      </c>
      <c r="C769" s="209" t="s">
        <v>747</v>
      </c>
      <c r="D769" s="231" t="s">
        <v>777</v>
      </c>
      <c r="E769" s="210">
        <v>40</v>
      </c>
      <c r="F769" s="210">
        <v>0</v>
      </c>
      <c r="G769" s="784" t="s">
        <v>1</v>
      </c>
    </row>
    <row r="770" spans="1:10" ht="45" customHeight="1" x14ac:dyDescent="0.2">
      <c r="A770" s="208">
        <f t="shared" si="137"/>
        <v>4</v>
      </c>
      <c r="B770" s="223" t="s">
        <v>746</v>
      </c>
      <c r="C770" s="209" t="s">
        <v>1026</v>
      </c>
      <c r="D770" s="231" t="s">
        <v>777</v>
      </c>
      <c r="E770" s="210">
        <v>40</v>
      </c>
      <c r="F770" s="210">
        <v>0</v>
      </c>
      <c r="G770" s="784"/>
    </row>
    <row r="771" spans="1:10" ht="45" customHeight="1" x14ac:dyDescent="0.2">
      <c r="A771" s="208">
        <f t="shared" si="137"/>
        <v>5</v>
      </c>
      <c r="B771" s="223" t="s">
        <v>748</v>
      </c>
      <c r="C771" s="209" t="s">
        <v>1025</v>
      </c>
      <c r="D771" s="231" t="s">
        <v>777</v>
      </c>
      <c r="E771" s="210">
        <v>80</v>
      </c>
      <c r="F771" s="211">
        <v>0</v>
      </c>
      <c r="G771" s="784"/>
    </row>
    <row r="772" spans="1:10" s="142" customFormat="1" ht="42" customHeight="1" x14ac:dyDescent="0.2">
      <c r="A772" s="781" t="s">
        <v>1537</v>
      </c>
      <c r="B772" s="781"/>
      <c r="C772" s="781"/>
      <c r="D772" s="781"/>
      <c r="E772" s="493">
        <f>SUM(E773:E774)</f>
        <v>200</v>
      </c>
      <c r="F772" s="493">
        <f t="shared" ref="F772" si="138">SUM(F773:F774)</f>
        <v>0</v>
      </c>
      <c r="G772" s="782"/>
      <c r="J772" s="489"/>
    </row>
    <row r="773" spans="1:10" ht="45" customHeight="1" x14ac:dyDescent="0.2">
      <c r="A773" s="208">
        <v>1</v>
      </c>
      <c r="B773" s="223" t="s">
        <v>1325</v>
      </c>
      <c r="C773" s="204" t="s">
        <v>1323</v>
      </c>
      <c r="D773" s="204" t="s">
        <v>521</v>
      </c>
      <c r="E773" s="207">
        <v>100</v>
      </c>
      <c r="F773" s="207">
        <v>0</v>
      </c>
      <c r="G773" s="790" t="s">
        <v>362</v>
      </c>
    </row>
    <row r="774" spans="1:10" ht="45" customHeight="1" x14ac:dyDescent="0.2">
      <c r="A774" s="208">
        <f>A773+1</f>
        <v>2</v>
      </c>
      <c r="B774" s="223" t="s">
        <v>1326</v>
      </c>
      <c r="C774" s="204" t="s">
        <v>923</v>
      </c>
      <c r="D774" s="344" t="s">
        <v>1324</v>
      </c>
      <c r="E774" s="207">
        <v>100</v>
      </c>
      <c r="F774" s="207">
        <v>0</v>
      </c>
      <c r="G774" s="790"/>
    </row>
    <row r="775" spans="1:10" s="142" customFormat="1" ht="42" customHeight="1" x14ac:dyDescent="0.2">
      <c r="A775" s="781" t="s">
        <v>1538</v>
      </c>
      <c r="B775" s="781"/>
      <c r="C775" s="781"/>
      <c r="D775" s="781"/>
      <c r="E775" s="447">
        <f>SUM(E776:E778)</f>
        <v>160</v>
      </c>
      <c r="F775" s="447">
        <f t="shared" ref="F775" si="139">SUM(F776:F778)</f>
        <v>30</v>
      </c>
      <c r="G775" s="786"/>
      <c r="J775" s="489"/>
    </row>
    <row r="776" spans="1:10" ht="93" x14ac:dyDescent="0.2">
      <c r="A776" s="208">
        <v>1</v>
      </c>
      <c r="B776" s="223" t="s">
        <v>1352</v>
      </c>
      <c r="C776" s="204" t="s">
        <v>552</v>
      </c>
      <c r="D776" s="344" t="s">
        <v>1351</v>
      </c>
      <c r="E776" s="207">
        <v>60</v>
      </c>
      <c r="F776" s="207">
        <v>10</v>
      </c>
      <c r="G776" s="790" t="s">
        <v>362</v>
      </c>
    </row>
    <row r="777" spans="1:10" ht="93" x14ac:dyDescent="0.2">
      <c r="A777" s="208">
        <f>A776+1</f>
        <v>2</v>
      </c>
      <c r="B777" s="223" t="s">
        <v>1353</v>
      </c>
      <c r="C777" s="204" t="s">
        <v>552</v>
      </c>
      <c r="D777" s="344" t="s">
        <v>1351</v>
      </c>
      <c r="E777" s="207">
        <v>40</v>
      </c>
      <c r="F777" s="207">
        <v>10</v>
      </c>
      <c r="G777" s="790"/>
    </row>
    <row r="778" spans="1:10" ht="93" x14ac:dyDescent="0.2">
      <c r="A778" s="208">
        <f>A777+1</f>
        <v>3</v>
      </c>
      <c r="B778" s="223" t="s">
        <v>1354</v>
      </c>
      <c r="C778" s="204" t="s">
        <v>1669</v>
      </c>
      <c r="D778" s="344" t="s">
        <v>1351</v>
      </c>
      <c r="E778" s="207">
        <v>60</v>
      </c>
      <c r="F778" s="207">
        <v>10</v>
      </c>
      <c r="G778" s="216" t="s">
        <v>1</v>
      </c>
    </row>
    <row r="779" spans="1:10" ht="42" customHeight="1" x14ac:dyDescent="0.2">
      <c r="A779" s="781" t="s">
        <v>851</v>
      </c>
      <c r="B779" s="781"/>
      <c r="C779" s="781"/>
      <c r="D779" s="781"/>
      <c r="E779" s="447">
        <f>SUM(E780:E798)</f>
        <v>5342</v>
      </c>
      <c r="F779" s="447">
        <f t="shared" ref="F779" si="140">SUM(F780:F798)</f>
        <v>230</v>
      </c>
      <c r="G779" s="786"/>
    </row>
    <row r="780" spans="1:10" ht="45" customHeight="1" x14ac:dyDescent="0.2">
      <c r="A780" s="208">
        <v>1</v>
      </c>
      <c r="B780" s="223" t="s">
        <v>1194</v>
      </c>
      <c r="C780" s="204" t="s">
        <v>1244</v>
      </c>
      <c r="D780" s="204" t="s">
        <v>840</v>
      </c>
      <c r="E780" s="207">
        <v>810</v>
      </c>
      <c r="F780" s="207">
        <v>36</v>
      </c>
      <c r="G780" s="220" t="s">
        <v>362</v>
      </c>
    </row>
    <row r="781" spans="1:10" ht="45" customHeight="1" x14ac:dyDescent="0.2">
      <c r="A781" s="208">
        <f>A780+1</f>
        <v>2</v>
      </c>
      <c r="B781" s="796" t="s">
        <v>418</v>
      </c>
      <c r="C781" s="225" t="s">
        <v>1195</v>
      </c>
      <c r="D781" s="451" t="s">
        <v>459</v>
      </c>
      <c r="E781" s="226">
        <v>72</v>
      </c>
      <c r="F781" s="226">
        <v>10</v>
      </c>
      <c r="G781" s="790" t="s">
        <v>362</v>
      </c>
    </row>
    <row r="782" spans="1:10" ht="45" customHeight="1" x14ac:dyDescent="0.2">
      <c r="A782" s="208">
        <f>A781+1</f>
        <v>3</v>
      </c>
      <c r="B782" s="796" t="s">
        <v>449</v>
      </c>
      <c r="C782" s="225" t="s">
        <v>1245</v>
      </c>
      <c r="D782" s="451" t="s">
        <v>459</v>
      </c>
      <c r="E782" s="226">
        <v>120</v>
      </c>
      <c r="F782" s="226">
        <v>10</v>
      </c>
      <c r="G782" s="790"/>
    </row>
    <row r="783" spans="1:10" ht="69.75" x14ac:dyDescent="0.2">
      <c r="A783" s="208">
        <f t="shared" ref="A783:A798" si="141">A782+1</f>
        <v>4</v>
      </c>
      <c r="B783" s="797" t="s">
        <v>1212</v>
      </c>
      <c r="C783" s="334" t="s">
        <v>543</v>
      </c>
      <c r="D783" s="798" t="s">
        <v>637</v>
      </c>
      <c r="E783" s="206">
        <v>150</v>
      </c>
      <c r="F783" s="207">
        <v>10</v>
      </c>
      <c r="G783" s="799" t="s">
        <v>57</v>
      </c>
    </row>
    <row r="784" spans="1:10" ht="46.5" x14ac:dyDescent="0.2">
      <c r="A784" s="208">
        <f t="shared" si="141"/>
        <v>5</v>
      </c>
      <c r="B784" s="223" t="s">
        <v>841</v>
      </c>
      <c r="C784" s="334" t="s">
        <v>546</v>
      </c>
      <c r="D784" s="451" t="s">
        <v>438</v>
      </c>
      <c r="E784" s="207">
        <v>140</v>
      </c>
      <c r="F784" s="207">
        <v>0</v>
      </c>
      <c r="G784" s="220" t="s">
        <v>1</v>
      </c>
    </row>
    <row r="785" spans="1:10" ht="46.5" x14ac:dyDescent="0.2">
      <c r="A785" s="208">
        <f t="shared" si="141"/>
        <v>6</v>
      </c>
      <c r="B785" s="796" t="s">
        <v>452</v>
      </c>
      <c r="C785" s="225" t="s">
        <v>1246</v>
      </c>
      <c r="D785" s="451" t="s">
        <v>459</v>
      </c>
      <c r="E785" s="226">
        <v>72</v>
      </c>
      <c r="F785" s="226">
        <v>10</v>
      </c>
      <c r="G785" s="790" t="s">
        <v>362</v>
      </c>
    </row>
    <row r="786" spans="1:10" ht="46.5" x14ac:dyDescent="0.2">
      <c r="A786" s="208">
        <f t="shared" si="141"/>
        <v>7</v>
      </c>
      <c r="B786" s="796" t="s">
        <v>842</v>
      </c>
      <c r="C786" s="225" t="s">
        <v>1247</v>
      </c>
      <c r="D786" s="451" t="s">
        <v>459</v>
      </c>
      <c r="E786" s="226">
        <v>120</v>
      </c>
      <c r="F786" s="226">
        <v>10</v>
      </c>
      <c r="G786" s="790"/>
    </row>
    <row r="787" spans="1:10" ht="45" customHeight="1" x14ac:dyDescent="0.2">
      <c r="A787" s="208">
        <f t="shared" si="141"/>
        <v>8</v>
      </c>
      <c r="B787" s="223" t="s">
        <v>1248</v>
      </c>
      <c r="C787" s="206" t="s">
        <v>1673</v>
      </c>
      <c r="D787" s="451" t="s">
        <v>438</v>
      </c>
      <c r="E787" s="207">
        <v>224</v>
      </c>
      <c r="F787" s="207">
        <v>0</v>
      </c>
      <c r="G787" s="220" t="s">
        <v>1</v>
      </c>
    </row>
    <row r="788" spans="1:10" ht="45" customHeight="1" x14ac:dyDescent="0.2">
      <c r="A788" s="208">
        <f t="shared" si="141"/>
        <v>9</v>
      </c>
      <c r="B788" s="452" t="s">
        <v>315</v>
      </c>
      <c r="C788" s="800" t="s">
        <v>1251</v>
      </c>
      <c r="D788" s="801" t="s">
        <v>460</v>
      </c>
      <c r="E788" s="226">
        <v>1500</v>
      </c>
      <c r="F788" s="226">
        <v>98</v>
      </c>
      <c r="G788" s="790" t="s">
        <v>362</v>
      </c>
    </row>
    <row r="789" spans="1:10" ht="45" customHeight="1" x14ac:dyDescent="0.2">
      <c r="A789" s="208">
        <f t="shared" si="141"/>
        <v>10</v>
      </c>
      <c r="B789" s="796" t="s">
        <v>451</v>
      </c>
      <c r="C789" s="225" t="s">
        <v>1249</v>
      </c>
      <c r="D789" s="451" t="s">
        <v>459</v>
      </c>
      <c r="E789" s="226">
        <v>108</v>
      </c>
      <c r="F789" s="226">
        <v>10</v>
      </c>
      <c r="G789" s="790"/>
    </row>
    <row r="790" spans="1:10" ht="45" customHeight="1" x14ac:dyDescent="0.2">
      <c r="A790" s="208">
        <f t="shared" si="141"/>
        <v>11</v>
      </c>
      <c r="B790" s="796" t="s">
        <v>450</v>
      </c>
      <c r="C790" s="225" t="s">
        <v>1250</v>
      </c>
      <c r="D790" s="451" t="s">
        <v>459</v>
      </c>
      <c r="E790" s="226">
        <v>144</v>
      </c>
      <c r="F790" s="226">
        <v>10</v>
      </c>
      <c r="G790" s="790"/>
    </row>
    <row r="791" spans="1:10" ht="69.75" x14ac:dyDescent="0.2">
      <c r="A791" s="208">
        <f t="shared" si="141"/>
        <v>12</v>
      </c>
      <c r="B791" s="802" t="s">
        <v>824</v>
      </c>
      <c r="C791" s="317" t="s">
        <v>1666</v>
      </c>
      <c r="D791" s="317" t="s">
        <v>438</v>
      </c>
      <c r="E791" s="412">
        <v>100</v>
      </c>
      <c r="F791" s="317">
        <v>6</v>
      </c>
      <c r="G791" s="803" t="s">
        <v>643</v>
      </c>
    </row>
    <row r="792" spans="1:10" ht="69.75" x14ac:dyDescent="0.2">
      <c r="A792" s="208">
        <f t="shared" si="141"/>
        <v>13</v>
      </c>
      <c r="B792" s="452" t="s">
        <v>844</v>
      </c>
      <c r="C792" s="800" t="s">
        <v>843</v>
      </c>
      <c r="D792" s="451" t="s">
        <v>438</v>
      </c>
      <c r="E792" s="226">
        <v>120</v>
      </c>
      <c r="F792" s="226">
        <v>0</v>
      </c>
      <c r="G792" s="220" t="s">
        <v>1</v>
      </c>
    </row>
    <row r="793" spans="1:10" ht="45" customHeight="1" x14ac:dyDescent="0.2">
      <c r="A793" s="208">
        <f t="shared" si="141"/>
        <v>14</v>
      </c>
      <c r="B793" s="223" t="s">
        <v>1252</v>
      </c>
      <c r="C793" s="204" t="s">
        <v>552</v>
      </c>
      <c r="D793" s="204" t="s">
        <v>497</v>
      </c>
      <c r="E793" s="207">
        <v>156</v>
      </c>
      <c r="F793" s="207">
        <v>0</v>
      </c>
      <c r="G793" s="220" t="s">
        <v>1</v>
      </c>
    </row>
    <row r="794" spans="1:10" ht="45" customHeight="1" x14ac:dyDescent="0.2">
      <c r="A794" s="208">
        <f t="shared" si="141"/>
        <v>15</v>
      </c>
      <c r="B794" s="223" t="s">
        <v>1257</v>
      </c>
      <c r="C794" s="270" t="s">
        <v>1671</v>
      </c>
      <c r="D794" s="231" t="s">
        <v>532</v>
      </c>
      <c r="E794" s="207">
        <v>120</v>
      </c>
      <c r="F794" s="207">
        <v>0</v>
      </c>
      <c r="G794" s="790" t="s">
        <v>362</v>
      </c>
    </row>
    <row r="795" spans="1:10" ht="45" customHeight="1" x14ac:dyDescent="0.2">
      <c r="A795" s="208">
        <f t="shared" si="141"/>
        <v>16</v>
      </c>
      <c r="B795" s="223" t="s">
        <v>1254</v>
      </c>
      <c r="C795" s="270" t="s">
        <v>1255</v>
      </c>
      <c r="D795" s="528" t="s">
        <v>459</v>
      </c>
      <c r="E795" s="226">
        <v>96</v>
      </c>
      <c r="F795" s="207">
        <v>10</v>
      </c>
      <c r="G795" s="790"/>
    </row>
    <row r="796" spans="1:10" ht="45" customHeight="1" x14ac:dyDescent="0.2">
      <c r="A796" s="208">
        <f t="shared" si="141"/>
        <v>17</v>
      </c>
      <c r="B796" s="223" t="s">
        <v>1253</v>
      </c>
      <c r="C796" s="270" t="s">
        <v>1256</v>
      </c>
      <c r="D796" s="528" t="s">
        <v>459</v>
      </c>
      <c r="E796" s="226">
        <v>96</v>
      </c>
      <c r="F796" s="207">
        <v>10</v>
      </c>
      <c r="G796" s="790"/>
    </row>
    <row r="797" spans="1:10" ht="45" customHeight="1" x14ac:dyDescent="0.2">
      <c r="A797" s="208">
        <f t="shared" si="141"/>
        <v>18</v>
      </c>
      <c r="B797" s="223" t="s">
        <v>1258</v>
      </c>
      <c r="C797" s="270" t="s">
        <v>1676</v>
      </c>
      <c r="D797" s="231" t="s">
        <v>532</v>
      </c>
      <c r="E797" s="207">
        <v>810</v>
      </c>
      <c r="F797" s="207">
        <v>0</v>
      </c>
      <c r="G797" s="790"/>
    </row>
    <row r="798" spans="1:10" ht="45" customHeight="1" x14ac:dyDescent="0.2">
      <c r="A798" s="208">
        <f t="shared" si="141"/>
        <v>19</v>
      </c>
      <c r="B798" s="223" t="s">
        <v>1248</v>
      </c>
      <c r="C798" s="204" t="s">
        <v>565</v>
      </c>
      <c r="D798" s="231" t="s">
        <v>532</v>
      </c>
      <c r="E798" s="207">
        <v>384</v>
      </c>
      <c r="F798" s="207">
        <v>0</v>
      </c>
      <c r="G798" s="220" t="s">
        <v>1</v>
      </c>
    </row>
    <row r="799" spans="1:10" s="142" customFormat="1" ht="42" customHeight="1" x14ac:dyDescent="0.2">
      <c r="A799" s="804" t="s">
        <v>1539</v>
      </c>
      <c r="B799" s="804"/>
      <c r="C799" s="804"/>
      <c r="D799" s="804"/>
      <c r="E799" s="447">
        <f>SUM(E800:E803)</f>
        <v>570</v>
      </c>
      <c r="F799" s="447">
        <f t="shared" ref="F799" si="142">SUM(F800:F803)</f>
        <v>55</v>
      </c>
      <c r="G799" s="805"/>
      <c r="J799" s="489"/>
    </row>
    <row r="800" spans="1:10" ht="60.75" x14ac:dyDescent="0.2">
      <c r="A800" s="208">
        <v>1</v>
      </c>
      <c r="B800" s="214" t="s">
        <v>1210</v>
      </c>
      <c r="C800" s="334" t="s">
        <v>546</v>
      </c>
      <c r="D800" s="792" t="s">
        <v>769</v>
      </c>
      <c r="E800" s="211">
        <v>120</v>
      </c>
      <c r="F800" s="211">
        <v>5</v>
      </c>
      <c r="G800" s="799" t="s">
        <v>57</v>
      </c>
    </row>
    <row r="801" spans="1:10" ht="46.5" x14ac:dyDescent="0.2">
      <c r="A801" s="208">
        <f>A800+1</f>
        <v>2</v>
      </c>
      <c r="B801" s="806" t="s">
        <v>845</v>
      </c>
      <c r="C801" s="248" t="s">
        <v>909</v>
      </c>
      <c r="D801" s="783" t="s">
        <v>596</v>
      </c>
      <c r="E801" s="226">
        <v>170</v>
      </c>
      <c r="F801" s="207">
        <v>25</v>
      </c>
      <c r="G801" s="790" t="s">
        <v>362</v>
      </c>
    </row>
    <row r="802" spans="1:10" ht="46.5" x14ac:dyDescent="0.2">
      <c r="A802" s="208">
        <f t="shared" ref="A802:A803" si="143">A801+1</f>
        <v>3</v>
      </c>
      <c r="B802" s="806" t="s">
        <v>1282</v>
      </c>
      <c r="C802" s="248" t="s">
        <v>1283</v>
      </c>
      <c r="D802" s="783" t="s">
        <v>596</v>
      </c>
      <c r="E802" s="226">
        <v>170</v>
      </c>
      <c r="F802" s="207">
        <v>25</v>
      </c>
      <c r="G802" s="790"/>
    </row>
    <row r="803" spans="1:10" ht="46.5" x14ac:dyDescent="0.2">
      <c r="A803" s="208">
        <f t="shared" si="143"/>
        <v>4</v>
      </c>
      <c r="B803" s="806" t="s">
        <v>846</v>
      </c>
      <c r="C803" s="248" t="s">
        <v>1284</v>
      </c>
      <c r="D803" s="783" t="s">
        <v>596</v>
      </c>
      <c r="E803" s="226">
        <v>110</v>
      </c>
      <c r="F803" s="207">
        <v>0</v>
      </c>
      <c r="G803" s="790"/>
    </row>
    <row r="804" spans="1:10" ht="42" customHeight="1" x14ac:dyDescent="0.2">
      <c r="A804" s="776" t="s">
        <v>1540</v>
      </c>
      <c r="B804" s="776"/>
      <c r="C804" s="776"/>
      <c r="D804" s="776"/>
      <c r="E804" s="447">
        <f>SUM(E805:E807)</f>
        <v>600</v>
      </c>
      <c r="F804" s="447">
        <f t="shared" ref="F804" si="144">SUM(F805:F807)</f>
        <v>44</v>
      </c>
      <c r="G804" s="786"/>
      <c r="H804" s="142"/>
    </row>
    <row r="805" spans="1:10" ht="50.1" customHeight="1" x14ac:dyDescent="0.2">
      <c r="A805" s="381">
        <v>1</v>
      </c>
      <c r="B805" s="223" t="s">
        <v>689</v>
      </c>
      <c r="C805" s="206" t="s">
        <v>1673</v>
      </c>
      <c r="D805" s="807" t="s">
        <v>802</v>
      </c>
      <c r="E805" s="207">
        <v>250</v>
      </c>
      <c r="F805" s="207">
        <v>7</v>
      </c>
      <c r="G805" s="518" t="s">
        <v>55</v>
      </c>
    </row>
    <row r="806" spans="1:10" ht="50.1" customHeight="1" x14ac:dyDescent="0.2">
      <c r="A806" s="381">
        <f>A805+1</f>
        <v>2</v>
      </c>
      <c r="B806" s="377" t="s">
        <v>52</v>
      </c>
      <c r="C806" s="378" t="s">
        <v>982</v>
      </c>
      <c r="D806" s="783" t="s">
        <v>596</v>
      </c>
      <c r="E806" s="379">
        <v>200</v>
      </c>
      <c r="F806" s="380">
        <v>27</v>
      </c>
      <c r="G806" s="220" t="s">
        <v>362</v>
      </c>
    </row>
    <row r="807" spans="1:10" ht="60.75" x14ac:dyDescent="0.2">
      <c r="A807" s="381">
        <f>A806+1</f>
        <v>3</v>
      </c>
      <c r="B807" s="808" t="s">
        <v>638</v>
      </c>
      <c r="C807" s="204" t="s">
        <v>565</v>
      </c>
      <c r="D807" s="225" t="s">
        <v>634</v>
      </c>
      <c r="E807" s="206">
        <v>150</v>
      </c>
      <c r="F807" s="207">
        <v>10</v>
      </c>
      <c r="G807" s="799" t="s">
        <v>57</v>
      </c>
    </row>
    <row r="808" spans="1:10" s="142" customFormat="1" ht="42" customHeight="1" x14ac:dyDescent="0.2">
      <c r="A808" s="781" t="s">
        <v>1541</v>
      </c>
      <c r="B808" s="781"/>
      <c r="C808" s="781"/>
      <c r="D808" s="781"/>
      <c r="E808" s="493">
        <f>SUM(E809:E812)</f>
        <v>288</v>
      </c>
      <c r="F808" s="493">
        <f t="shared" ref="F808" si="145">SUM(F809:F812)</f>
        <v>36</v>
      </c>
      <c r="G808" s="786"/>
      <c r="J808" s="489"/>
    </row>
    <row r="809" spans="1:10" s="48" customFormat="1" ht="45" customHeight="1" x14ac:dyDescent="0.35">
      <c r="A809" s="208">
        <v>1</v>
      </c>
      <c r="B809" s="809" t="s">
        <v>847</v>
      </c>
      <c r="C809" s="204" t="s">
        <v>563</v>
      </c>
      <c r="D809" s="810" t="s">
        <v>776</v>
      </c>
      <c r="E809" s="207">
        <v>72</v>
      </c>
      <c r="F809" s="207">
        <v>9</v>
      </c>
      <c r="G809" s="790" t="s">
        <v>362</v>
      </c>
      <c r="J809" s="195"/>
    </row>
    <row r="810" spans="1:10" s="48" customFormat="1" ht="45" customHeight="1" x14ac:dyDescent="0.35">
      <c r="A810" s="208">
        <f>A809+1</f>
        <v>2</v>
      </c>
      <c r="B810" s="809" t="s">
        <v>848</v>
      </c>
      <c r="C810" s="204" t="s">
        <v>563</v>
      </c>
      <c r="D810" s="810" t="s">
        <v>776</v>
      </c>
      <c r="E810" s="207">
        <v>72</v>
      </c>
      <c r="F810" s="207">
        <v>9</v>
      </c>
      <c r="G810" s="790"/>
      <c r="J810" s="195"/>
    </row>
    <row r="811" spans="1:10" s="48" customFormat="1" ht="45" customHeight="1" x14ac:dyDescent="0.35">
      <c r="A811" s="208">
        <f t="shared" ref="A811:A812" si="146">A810+1</f>
        <v>3</v>
      </c>
      <c r="B811" s="809" t="s">
        <v>484</v>
      </c>
      <c r="C811" s="204" t="s">
        <v>565</v>
      </c>
      <c r="D811" s="810" t="s">
        <v>776</v>
      </c>
      <c r="E811" s="207">
        <v>72</v>
      </c>
      <c r="F811" s="207">
        <v>9</v>
      </c>
      <c r="G811" s="790"/>
      <c r="J811" s="195"/>
    </row>
    <row r="812" spans="1:10" s="48" customFormat="1" ht="45" customHeight="1" x14ac:dyDescent="0.35">
      <c r="A812" s="208">
        <f t="shared" si="146"/>
        <v>4</v>
      </c>
      <c r="B812" s="809" t="s">
        <v>485</v>
      </c>
      <c r="C812" s="204" t="s">
        <v>565</v>
      </c>
      <c r="D812" s="810" t="s">
        <v>776</v>
      </c>
      <c r="E812" s="207">
        <v>72</v>
      </c>
      <c r="F812" s="207">
        <v>9</v>
      </c>
      <c r="G812" s="790"/>
      <c r="J812" s="195"/>
    </row>
    <row r="813" spans="1:10" s="142" customFormat="1" ht="42" customHeight="1" x14ac:dyDescent="0.2">
      <c r="A813" s="781" t="s">
        <v>1542</v>
      </c>
      <c r="B813" s="781"/>
      <c r="C813" s="781"/>
      <c r="D813" s="781"/>
      <c r="E813" s="447">
        <f>SUM(E814:E816)</f>
        <v>180</v>
      </c>
      <c r="F813" s="447">
        <f t="shared" ref="F813" si="147">SUM(F814:F816)</f>
        <v>15</v>
      </c>
      <c r="G813" s="786"/>
      <c r="J813" s="489"/>
    </row>
    <row r="814" spans="1:10" ht="45" customHeight="1" x14ac:dyDescent="0.2">
      <c r="A814" s="208">
        <v>1</v>
      </c>
      <c r="B814" s="223" t="s">
        <v>850</v>
      </c>
      <c r="C814" s="378" t="s">
        <v>1007</v>
      </c>
      <c r="D814" s="340" t="s">
        <v>453</v>
      </c>
      <c r="E814" s="779">
        <v>72</v>
      </c>
      <c r="F814" s="207">
        <v>5</v>
      </c>
      <c r="G814" s="790" t="s">
        <v>356</v>
      </c>
    </row>
    <row r="815" spans="1:10" ht="45" customHeight="1" x14ac:dyDescent="0.2">
      <c r="A815" s="208">
        <f>A814+1</f>
        <v>2</v>
      </c>
      <c r="B815" s="223" t="s">
        <v>38</v>
      </c>
      <c r="C815" s="378" t="s">
        <v>1008</v>
      </c>
      <c r="D815" s="340" t="s">
        <v>453</v>
      </c>
      <c r="E815" s="779">
        <v>54</v>
      </c>
      <c r="F815" s="207">
        <v>5</v>
      </c>
      <c r="G815" s="790"/>
    </row>
    <row r="816" spans="1:10" ht="45" customHeight="1" x14ac:dyDescent="0.2">
      <c r="A816" s="208">
        <f>A815+1</f>
        <v>3</v>
      </c>
      <c r="B816" s="377" t="s">
        <v>849</v>
      </c>
      <c r="C816" s="340" t="s">
        <v>1009</v>
      </c>
      <c r="D816" s="340" t="s">
        <v>453</v>
      </c>
      <c r="E816" s="379">
        <v>54</v>
      </c>
      <c r="F816" s="380">
        <v>5</v>
      </c>
      <c r="G816" s="790"/>
    </row>
    <row r="817" spans="1:10" s="142" customFormat="1" ht="42" customHeight="1" x14ac:dyDescent="0.2">
      <c r="A817" s="781" t="s">
        <v>1543</v>
      </c>
      <c r="B817" s="781"/>
      <c r="C817" s="781"/>
      <c r="D817" s="781"/>
      <c r="E817" s="447">
        <f>SUM(E818:E818)</f>
        <v>100</v>
      </c>
      <c r="F817" s="447">
        <f t="shared" ref="F817" si="148">SUM(F818:F818)</f>
        <v>24</v>
      </c>
      <c r="G817" s="786"/>
      <c r="J817" s="489"/>
    </row>
    <row r="818" spans="1:10" ht="45" customHeight="1" x14ac:dyDescent="0.2">
      <c r="A818" s="208">
        <v>1</v>
      </c>
      <c r="B818" s="223" t="s">
        <v>430</v>
      </c>
      <c r="C818" s="745" t="s">
        <v>1006</v>
      </c>
      <c r="D818" s="376" t="s">
        <v>447</v>
      </c>
      <c r="E818" s="779">
        <v>100</v>
      </c>
      <c r="F818" s="207">
        <v>24</v>
      </c>
      <c r="G818" s="458" t="s">
        <v>356</v>
      </c>
    </row>
    <row r="819" spans="1:10" s="142" customFormat="1" ht="42" customHeight="1" x14ac:dyDescent="0.2">
      <c r="A819" s="781" t="s">
        <v>1544</v>
      </c>
      <c r="B819" s="781"/>
      <c r="C819" s="781"/>
      <c r="D819" s="781"/>
      <c r="E819" s="447">
        <f>E820+E824</f>
        <v>240</v>
      </c>
      <c r="F819" s="447">
        <f t="shared" ref="F819" si="149">F820+F824</f>
        <v>19</v>
      </c>
      <c r="G819" s="786"/>
      <c r="J819" s="489"/>
    </row>
    <row r="820" spans="1:10" ht="45" customHeight="1" x14ac:dyDescent="0.2">
      <c r="A820" s="497">
        <v>1</v>
      </c>
      <c r="B820" s="811" t="s">
        <v>395</v>
      </c>
      <c r="C820" s="811"/>
      <c r="D820" s="811"/>
      <c r="E820" s="749">
        <f t="shared" ref="E820:F820" si="150">SUM(E821:E822)</f>
        <v>140</v>
      </c>
      <c r="F820" s="749">
        <f t="shared" si="150"/>
        <v>0</v>
      </c>
      <c r="G820" s="789"/>
    </row>
    <row r="821" spans="1:10" ht="45" customHeight="1" x14ac:dyDescent="0.2">
      <c r="A821" s="207" t="s">
        <v>35</v>
      </c>
      <c r="B821" s="222" t="s">
        <v>19</v>
      </c>
      <c r="C821" s="406" t="s">
        <v>999</v>
      </c>
      <c r="D821" s="231" t="s">
        <v>462</v>
      </c>
      <c r="E821" s="812">
        <v>70</v>
      </c>
      <c r="F821" s="212">
        <v>0</v>
      </c>
      <c r="G821" s="790" t="s">
        <v>1</v>
      </c>
    </row>
    <row r="822" spans="1:10" ht="45" customHeight="1" x14ac:dyDescent="0.2">
      <c r="A822" s="207" t="s">
        <v>36</v>
      </c>
      <c r="B822" s="222" t="s">
        <v>20</v>
      </c>
      <c r="C822" s="406" t="s">
        <v>1000</v>
      </c>
      <c r="D822" s="231" t="s">
        <v>462</v>
      </c>
      <c r="E822" s="812">
        <v>70</v>
      </c>
      <c r="F822" s="212">
        <v>0</v>
      </c>
      <c r="G822" s="790"/>
    </row>
    <row r="823" spans="1:10" ht="45" customHeight="1" x14ac:dyDescent="0.2">
      <c r="A823" s="207" t="s">
        <v>37</v>
      </c>
      <c r="B823" s="223" t="s">
        <v>21</v>
      </c>
      <c r="C823" s="406" t="s">
        <v>1001</v>
      </c>
      <c r="D823" s="231" t="s">
        <v>462</v>
      </c>
      <c r="E823" s="812">
        <v>70</v>
      </c>
      <c r="F823" s="212">
        <v>0</v>
      </c>
      <c r="G823" s="790"/>
    </row>
    <row r="824" spans="1:10" ht="45" customHeight="1" x14ac:dyDescent="0.2">
      <c r="A824" s="497">
        <f>A820+1</f>
        <v>2</v>
      </c>
      <c r="B824" s="747" t="s">
        <v>427</v>
      </c>
      <c r="C824" s="813" t="s">
        <v>1002</v>
      </c>
      <c r="D824" s="814" t="s">
        <v>852</v>
      </c>
      <c r="E824" s="749">
        <v>100</v>
      </c>
      <c r="F824" s="749">
        <v>19</v>
      </c>
      <c r="G824" s="220" t="s">
        <v>356</v>
      </c>
    </row>
    <row r="825" spans="1:10" ht="42" customHeight="1" x14ac:dyDescent="0.2">
      <c r="A825" s="815" t="s">
        <v>1545</v>
      </c>
      <c r="B825" s="815"/>
      <c r="C825" s="815"/>
      <c r="D825" s="815"/>
      <c r="E825" s="447">
        <f>SUM(E826:E827)</f>
        <v>240</v>
      </c>
      <c r="F825" s="447">
        <f t="shared" ref="F825" si="151">SUM(F826:F827)</f>
        <v>32</v>
      </c>
      <c r="G825" s="789"/>
    </row>
    <row r="826" spans="1:10" ht="31.5" x14ac:dyDescent="0.2">
      <c r="A826" s="208">
        <v>1</v>
      </c>
      <c r="B826" s="223" t="s">
        <v>39</v>
      </c>
      <c r="C826" s="370" t="s">
        <v>990</v>
      </c>
      <c r="D826" s="783" t="s">
        <v>596</v>
      </c>
      <c r="E826" s="210">
        <v>120</v>
      </c>
      <c r="F826" s="210">
        <v>16</v>
      </c>
      <c r="G826" s="790" t="s">
        <v>356</v>
      </c>
    </row>
    <row r="827" spans="1:10" ht="46.5" x14ac:dyDescent="0.2">
      <c r="A827" s="208">
        <f>A826+1</f>
        <v>2</v>
      </c>
      <c r="B827" s="377" t="s">
        <v>38</v>
      </c>
      <c r="C827" s="209" t="s">
        <v>1005</v>
      </c>
      <c r="D827" s="783" t="s">
        <v>596</v>
      </c>
      <c r="E827" s="210">
        <v>120</v>
      </c>
      <c r="F827" s="210">
        <v>16</v>
      </c>
      <c r="G827" s="790"/>
    </row>
    <row r="828" spans="1:10" s="142" customFormat="1" ht="42" customHeight="1" x14ac:dyDescent="0.2">
      <c r="A828" s="781" t="s">
        <v>1546</v>
      </c>
      <c r="B828" s="781"/>
      <c r="C828" s="781"/>
      <c r="D828" s="781"/>
      <c r="E828" s="447">
        <f t="shared" ref="E828:F828" si="152">SUM(E830:E836)</f>
        <v>680</v>
      </c>
      <c r="F828" s="447">
        <f t="shared" si="152"/>
        <v>84</v>
      </c>
      <c r="G828" s="786"/>
      <c r="J828" s="489"/>
    </row>
    <row r="829" spans="1:10" ht="45" customHeight="1" x14ac:dyDescent="0.2">
      <c r="A829" s="208">
        <v>1</v>
      </c>
      <c r="B829" s="223" t="s">
        <v>323</v>
      </c>
      <c r="C829" s="204" t="s">
        <v>1621</v>
      </c>
      <c r="D829" s="378" t="s">
        <v>1640</v>
      </c>
      <c r="E829" s="207">
        <v>100</v>
      </c>
      <c r="F829" s="207">
        <v>21</v>
      </c>
      <c r="G829" s="784" t="s">
        <v>356</v>
      </c>
    </row>
    <row r="830" spans="1:10" ht="45" customHeight="1" x14ac:dyDescent="0.2">
      <c r="A830" s="208">
        <f>A829+1</f>
        <v>2</v>
      </c>
      <c r="B830" s="223" t="s">
        <v>358</v>
      </c>
      <c r="C830" s="334" t="s">
        <v>543</v>
      </c>
      <c r="D830" s="231" t="s">
        <v>1285</v>
      </c>
      <c r="E830" s="207">
        <v>60</v>
      </c>
      <c r="F830" s="207">
        <v>21</v>
      </c>
      <c r="G830" s="784"/>
    </row>
    <row r="831" spans="1:10" ht="45" customHeight="1" x14ac:dyDescent="0.2">
      <c r="A831" s="208">
        <f>A830+1</f>
        <v>3</v>
      </c>
      <c r="B831" s="223" t="s">
        <v>324</v>
      </c>
      <c r="C831" s="334" t="s">
        <v>546</v>
      </c>
      <c r="D831" s="231" t="s">
        <v>1285</v>
      </c>
      <c r="E831" s="207">
        <v>100</v>
      </c>
      <c r="F831" s="207">
        <v>21</v>
      </c>
      <c r="G831" s="784"/>
    </row>
    <row r="832" spans="1:10" ht="45" customHeight="1" x14ac:dyDescent="0.2">
      <c r="A832" s="208">
        <f>A831+1</f>
        <v>4</v>
      </c>
      <c r="B832" s="223" t="s">
        <v>50</v>
      </c>
      <c r="C832" s="792" t="s">
        <v>550</v>
      </c>
      <c r="D832" s="231" t="s">
        <v>1285</v>
      </c>
      <c r="E832" s="207">
        <v>100</v>
      </c>
      <c r="F832" s="207">
        <v>21</v>
      </c>
      <c r="G832" s="784"/>
    </row>
    <row r="833" spans="1:10" ht="45" customHeight="1" x14ac:dyDescent="0.2">
      <c r="A833" s="208">
        <f>A832+1</f>
        <v>5</v>
      </c>
      <c r="B833" s="223" t="s">
        <v>357</v>
      </c>
      <c r="C833" s="792" t="s">
        <v>550</v>
      </c>
      <c r="D833" s="231" t="s">
        <v>1285</v>
      </c>
      <c r="E833" s="207">
        <v>100</v>
      </c>
      <c r="F833" s="207">
        <v>21</v>
      </c>
      <c r="G833" s="784"/>
    </row>
    <row r="834" spans="1:10" ht="45" customHeight="1" x14ac:dyDescent="0.2">
      <c r="A834" s="208">
        <f>A833+1</f>
        <v>6</v>
      </c>
      <c r="B834" s="223" t="s">
        <v>854</v>
      </c>
      <c r="C834" s="204" t="s">
        <v>552</v>
      </c>
      <c r="D834" s="231" t="s">
        <v>1285</v>
      </c>
      <c r="E834" s="207">
        <v>120</v>
      </c>
      <c r="F834" s="207">
        <v>0</v>
      </c>
      <c r="G834" s="790" t="s">
        <v>1</v>
      </c>
    </row>
    <row r="835" spans="1:10" ht="45" customHeight="1" x14ac:dyDescent="0.2">
      <c r="A835" s="208">
        <f t="shared" ref="A835:A837" si="153">A834+1</f>
        <v>7</v>
      </c>
      <c r="B835" s="223" t="s">
        <v>1052</v>
      </c>
      <c r="C835" s="204" t="s">
        <v>552</v>
      </c>
      <c r="D835" s="231" t="s">
        <v>1285</v>
      </c>
      <c r="E835" s="207">
        <v>100</v>
      </c>
      <c r="F835" s="207">
        <v>0</v>
      </c>
      <c r="G835" s="790"/>
    </row>
    <row r="836" spans="1:10" ht="62.25" customHeight="1" x14ac:dyDescent="0.2">
      <c r="A836" s="208">
        <f t="shared" si="153"/>
        <v>8</v>
      </c>
      <c r="B836" s="214" t="s">
        <v>837</v>
      </c>
      <c r="C836" s="211" t="s">
        <v>563</v>
      </c>
      <c r="D836" s="816" t="s">
        <v>1201</v>
      </c>
      <c r="E836" s="817">
        <v>100</v>
      </c>
      <c r="F836" s="207">
        <v>0</v>
      </c>
      <c r="G836" s="514" t="s">
        <v>672</v>
      </c>
    </row>
    <row r="837" spans="1:10" ht="45" customHeight="1" x14ac:dyDescent="0.2">
      <c r="A837" s="208">
        <f t="shared" si="153"/>
        <v>9</v>
      </c>
      <c r="B837" s="223" t="s">
        <v>1053</v>
      </c>
      <c r="C837" s="204" t="s">
        <v>565</v>
      </c>
      <c r="D837" s="231" t="s">
        <v>1285</v>
      </c>
      <c r="E837" s="207">
        <v>100</v>
      </c>
      <c r="F837" s="207">
        <v>0</v>
      </c>
      <c r="G837" s="220" t="s">
        <v>1</v>
      </c>
    </row>
    <row r="838" spans="1:10" ht="45" customHeight="1" x14ac:dyDescent="0.2">
      <c r="A838" s="818" t="s">
        <v>1547</v>
      </c>
      <c r="B838" s="818"/>
      <c r="C838" s="818"/>
      <c r="D838" s="818"/>
      <c r="E838" s="394">
        <f>E839</f>
        <v>60</v>
      </c>
      <c r="F838" s="394">
        <f t="shared" ref="F838" si="154">F839</f>
        <v>10</v>
      </c>
      <c r="G838" s="220"/>
    </row>
    <row r="839" spans="1:10" ht="45" customHeight="1" x14ac:dyDescent="0.2">
      <c r="A839" s="208">
        <v>1</v>
      </c>
      <c r="B839" s="424" t="s">
        <v>52</v>
      </c>
      <c r="C839" s="201" t="s">
        <v>1451</v>
      </c>
      <c r="D839" s="201" t="s">
        <v>1379</v>
      </c>
      <c r="E839" s="207">
        <v>60</v>
      </c>
      <c r="F839" s="207">
        <v>10</v>
      </c>
      <c r="G839" s="220" t="s">
        <v>362</v>
      </c>
    </row>
    <row r="840" spans="1:10" ht="45" customHeight="1" x14ac:dyDescent="0.2">
      <c r="A840" s="208">
        <f>A839+1</f>
        <v>2</v>
      </c>
      <c r="B840" s="424" t="s">
        <v>46</v>
      </c>
      <c r="C840" s="201" t="s">
        <v>888</v>
      </c>
      <c r="D840" s="201" t="s">
        <v>1379</v>
      </c>
      <c r="E840" s="207">
        <v>30</v>
      </c>
      <c r="F840" s="207">
        <v>10</v>
      </c>
      <c r="G840" s="220" t="s">
        <v>1</v>
      </c>
    </row>
    <row r="841" spans="1:10" s="142" customFormat="1" ht="42" customHeight="1" x14ac:dyDescent="0.2">
      <c r="A841" s="781" t="s">
        <v>1548</v>
      </c>
      <c r="B841" s="781"/>
      <c r="C841" s="781"/>
      <c r="D841" s="781"/>
      <c r="E841" s="447">
        <f>SUM(E842:E844)</f>
        <v>430</v>
      </c>
      <c r="F841" s="447">
        <f t="shared" ref="F841" si="155">SUM(F842:F844)</f>
        <v>29</v>
      </c>
      <c r="G841" s="782"/>
      <c r="J841" s="489"/>
    </row>
    <row r="842" spans="1:10" ht="46.5" x14ac:dyDescent="0.2">
      <c r="A842" s="208">
        <v>1</v>
      </c>
      <c r="B842" s="213" t="s">
        <v>855</v>
      </c>
      <c r="C842" s="211" t="s">
        <v>1055</v>
      </c>
      <c r="D842" s="783" t="s">
        <v>596</v>
      </c>
      <c r="E842" s="211">
        <v>150</v>
      </c>
      <c r="F842" s="211">
        <v>22</v>
      </c>
      <c r="G842" s="220" t="s">
        <v>356</v>
      </c>
    </row>
    <row r="843" spans="1:10" ht="46.5" x14ac:dyDescent="0.2">
      <c r="A843" s="208">
        <f>A842+1</f>
        <v>2</v>
      </c>
      <c r="B843" s="223" t="s">
        <v>856</v>
      </c>
      <c r="C843" s="270" t="s">
        <v>888</v>
      </c>
      <c r="D843" s="783" t="s">
        <v>596</v>
      </c>
      <c r="E843" s="207">
        <v>80</v>
      </c>
      <c r="F843" s="207">
        <v>0</v>
      </c>
      <c r="G843" s="220" t="s">
        <v>1</v>
      </c>
    </row>
    <row r="844" spans="1:10" ht="45" customHeight="1" x14ac:dyDescent="0.2">
      <c r="A844" s="208">
        <f>A843+1</f>
        <v>3</v>
      </c>
      <c r="B844" s="223" t="s">
        <v>689</v>
      </c>
      <c r="C844" s="204" t="s">
        <v>562</v>
      </c>
      <c r="D844" s="323" t="s">
        <v>1241</v>
      </c>
      <c r="E844" s="212">
        <v>200</v>
      </c>
      <c r="F844" s="212">
        <v>7</v>
      </c>
      <c r="G844" s="518" t="s">
        <v>55</v>
      </c>
    </row>
    <row r="845" spans="1:10" ht="42" customHeight="1" x14ac:dyDescent="0.2">
      <c r="A845" s="781" t="s">
        <v>1549</v>
      </c>
      <c r="B845" s="781"/>
      <c r="C845" s="781"/>
      <c r="D845" s="781"/>
      <c r="E845" s="447">
        <f>SUM(E846:E846)</f>
        <v>20</v>
      </c>
      <c r="F845" s="447">
        <f t="shared" ref="F845" si="156">SUM(F846:F846)</f>
        <v>10</v>
      </c>
      <c r="G845" s="786"/>
    </row>
    <row r="846" spans="1:10" ht="46.5" x14ac:dyDescent="0.2">
      <c r="A846" s="208">
        <v>1</v>
      </c>
      <c r="B846" s="223" t="s">
        <v>52</v>
      </c>
      <c r="C846" s="270" t="s">
        <v>1057</v>
      </c>
      <c r="D846" s="231" t="s">
        <v>1056</v>
      </c>
      <c r="E846" s="207">
        <v>20</v>
      </c>
      <c r="F846" s="207">
        <v>10</v>
      </c>
      <c r="G846" s="458" t="s">
        <v>356</v>
      </c>
    </row>
    <row r="847" spans="1:10" ht="43.5" customHeight="1" x14ac:dyDescent="0.2">
      <c r="A847" s="781" t="s">
        <v>1550</v>
      </c>
      <c r="B847" s="781"/>
      <c r="C847" s="781"/>
      <c r="D847" s="781"/>
      <c r="E847" s="447">
        <f>SUM(E848:E851)</f>
        <v>200</v>
      </c>
      <c r="F847" s="447">
        <f t="shared" ref="F847" si="157">SUM(F848:F851)</f>
        <v>60</v>
      </c>
      <c r="G847" s="786"/>
    </row>
    <row r="848" spans="1:10" ht="45" customHeight="1" x14ac:dyDescent="0.2">
      <c r="A848" s="207">
        <v>1</v>
      </c>
      <c r="B848" s="213" t="s">
        <v>1058</v>
      </c>
      <c r="C848" s="204" t="s">
        <v>1059</v>
      </c>
      <c r="D848" s="231" t="s">
        <v>446</v>
      </c>
      <c r="E848" s="204">
        <v>40</v>
      </c>
      <c r="F848" s="204">
        <v>15</v>
      </c>
      <c r="G848" s="790" t="s">
        <v>356</v>
      </c>
    </row>
    <row r="849" spans="1:7" ht="45" customHeight="1" x14ac:dyDescent="0.2">
      <c r="A849" s="207">
        <f>A848+1</f>
        <v>2</v>
      </c>
      <c r="B849" s="213" t="s">
        <v>1060</v>
      </c>
      <c r="C849" s="204" t="s">
        <v>1061</v>
      </c>
      <c r="D849" s="231" t="s">
        <v>446</v>
      </c>
      <c r="E849" s="204">
        <v>60</v>
      </c>
      <c r="F849" s="204">
        <v>15</v>
      </c>
      <c r="G849" s="790"/>
    </row>
    <row r="850" spans="1:7" ht="45" customHeight="1" x14ac:dyDescent="0.2">
      <c r="A850" s="207">
        <f t="shared" ref="A850:A851" si="158">A849+1</f>
        <v>3</v>
      </c>
      <c r="B850" s="223" t="s">
        <v>484</v>
      </c>
      <c r="C850" s="204" t="s">
        <v>1062</v>
      </c>
      <c r="D850" s="231" t="s">
        <v>446</v>
      </c>
      <c r="E850" s="207">
        <v>50</v>
      </c>
      <c r="F850" s="204">
        <v>15</v>
      </c>
      <c r="G850" s="790"/>
    </row>
    <row r="851" spans="1:7" ht="45" customHeight="1" x14ac:dyDescent="0.2">
      <c r="A851" s="207">
        <f t="shared" si="158"/>
        <v>4</v>
      </c>
      <c r="B851" s="223" t="s">
        <v>485</v>
      </c>
      <c r="C851" s="270" t="s">
        <v>1063</v>
      </c>
      <c r="D851" s="231" t="s">
        <v>446</v>
      </c>
      <c r="E851" s="207">
        <v>50</v>
      </c>
      <c r="F851" s="204">
        <v>15</v>
      </c>
      <c r="G851" s="790"/>
    </row>
    <row r="852" spans="1:7" ht="42" customHeight="1" x14ac:dyDescent="0.2">
      <c r="A852" s="781" t="s">
        <v>1551</v>
      </c>
      <c r="B852" s="781"/>
      <c r="C852" s="781"/>
      <c r="D852" s="781"/>
      <c r="E852" s="447">
        <f>SUM(E853:E860)</f>
        <v>1000</v>
      </c>
      <c r="F852" s="447">
        <f t="shared" ref="F852" si="159">SUM(F853:F860)</f>
        <v>53</v>
      </c>
      <c r="G852" s="786"/>
    </row>
    <row r="853" spans="1:7" ht="60.75" x14ac:dyDescent="0.2">
      <c r="A853" s="208">
        <v>1</v>
      </c>
      <c r="B853" s="213" t="s">
        <v>654</v>
      </c>
      <c r="C853" s="792" t="s">
        <v>550</v>
      </c>
      <c r="D853" s="215" t="s">
        <v>655</v>
      </c>
      <c r="E853" s="205">
        <v>100</v>
      </c>
      <c r="F853" s="205">
        <v>0</v>
      </c>
      <c r="G853" s="523" t="s">
        <v>661</v>
      </c>
    </row>
    <row r="854" spans="1:7" ht="69.75" x14ac:dyDescent="0.2">
      <c r="A854" s="208">
        <f>A853+1</f>
        <v>2</v>
      </c>
      <c r="B854" s="213" t="s">
        <v>1243</v>
      </c>
      <c r="C854" s="792" t="s">
        <v>550</v>
      </c>
      <c r="D854" s="204" t="s">
        <v>438</v>
      </c>
      <c r="E854" s="205">
        <v>200</v>
      </c>
      <c r="F854" s="205">
        <v>0</v>
      </c>
      <c r="G854" s="803" t="s">
        <v>643</v>
      </c>
    </row>
    <row r="855" spans="1:7" ht="45" customHeight="1" x14ac:dyDescent="0.2">
      <c r="A855" s="208">
        <f t="shared" ref="A855:A860" si="160">A854+1</f>
        <v>3</v>
      </c>
      <c r="B855" s="213" t="s">
        <v>1065</v>
      </c>
      <c r="C855" s="204" t="s">
        <v>1064</v>
      </c>
      <c r="D855" s="215" t="s">
        <v>857</v>
      </c>
      <c r="E855" s="205">
        <v>50</v>
      </c>
      <c r="F855" s="205">
        <v>0</v>
      </c>
      <c r="G855" s="458" t="s">
        <v>1</v>
      </c>
    </row>
    <row r="856" spans="1:7" ht="60.75" x14ac:dyDescent="0.2">
      <c r="A856" s="208">
        <f t="shared" si="160"/>
        <v>4</v>
      </c>
      <c r="B856" s="424" t="s">
        <v>618</v>
      </c>
      <c r="C856" s="204" t="s">
        <v>552</v>
      </c>
      <c r="D856" s="215" t="s">
        <v>776</v>
      </c>
      <c r="E856" s="207">
        <v>150</v>
      </c>
      <c r="F856" s="207">
        <v>12</v>
      </c>
      <c r="G856" s="795" t="s">
        <v>619</v>
      </c>
    </row>
    <row r="857" spans="1:7" ht="57" customHeight="1" x14ac:dyDescent="0.2">
      <c r="A857" s="208">
        <f t="shared" si="160"/>
        <v>5</v>
      </c>
      <c r="B857" s="819" t="s">
        <v>502</v>
      </c>
      <c r="C857" s="204" t="s">
        <v>562</v>
      </c>
      <c r="D857" s="793" t="s">
        <v>497</v>
      </c>
      <c r="E857" s="318">
        <v>100</v>
      </c>
      <c r="F857" s="205">
        <v>0</v>
      </c>
      <c r="G857" s="515" t="s">
        <v>503</v>
      </c>
    </row>
    <row r="858" spans="1:7" ht="79.5" customHeight="1" x14ac:dyDescent="0.2">
      <c r="A858" s="208">
        <f t="shared" si="160"/>
        <v>6</v>
      </c>
      <c r="B858" s="214" t="s">
        <v>688</v>
      </c>
      <c r="C858" s="204" t="s">
        <v>562</v>
      </c>
      <c r="D858" s="820" t="s">
        <v>803</v>
      </c>
      <c r="E858" s="380">
        <v>150</v>
      </c>
      <c r="F858" s="379">
        <v>12</v>
      </c>
      <c r="G858" s="518" t="s">
        <v>825</v>
      </c>
    </row>
    <row r="859" spans="1:7" ht="45" customHeight="1" x14ac:dyDescent="0.2">
      <c r="A859" s="208">
        <f t="shared" si="160"/>
        <v>7</v>
      </c>
      <c r="B859" s="223" t="s">
        <v>48</v>
      </c>
      <c r="C859" s="204" t="s">
        <v>1066</v>
      </c>
      <c r="D859" s="344" t="s">
        <v>596</v>
      </c>
      <c r="E859" s="207">
        <v>150</v>
      </c>
      <c r="F859" s="207">
        <v>29</v>
      </c>
      <c r="G859" s="220" t="s">
        <v>356</v>
      </c>
    </row>
    <row r="860" spans="1:7" ht="55.5" customHeight="1" x14ac:dyDescent="0.2">
      <c r="A860" s="208">
        <f t="shared" si="160"/>
        <v>8</v>
      </c>
      <c r="B860" s="821" t="s">
        <v>673</v>
      </c>
      <c r="C860" s="211" t="s">
        <v>563</v>
      </c>
      <c r="D860" s="211" t="s">
        <v>674</v>
      </c>
      <c r="E860" s="817">
        <v>100</v>
      </c>
      <c r="F860" s="207">
        <v>0</v>
      </c>
      <c r="G860" s="514" t="s">
        <v>672</v>
      </c>
    </row>
    <row r="861" spans="1:7" ht="42" customHeight="1" x14ac:dyDescent="0.2">
      <c r="A861" s="781" t="s">
        <v>1552</v>
      </c>
      <c r="B861" s="781"/>
      <c r="C861" s="781"/>
      <c r="D861" s="781"/>
      <c r="E861" s="447">
        <f>SUM(E862:E864)</f>
        <v>550</v>
      </c>
      <c r="F861" s="447">
        <f t="shared" ref="F861" si="161">SUM(F862:F864)</f>
        <v>38</v>
      </c>
      <c r="G861" s="786"/>
    </row>
    <row r="862" spans="1:7" ht="69.75" x14ac:dyDescent="0.2">
      <c r="A862" s="208">
        <v>1</v>
      </c>
      <c r="B862" s="223" t="s">
        <v>1067</v>
      </c>
      <c r="C862" s="378" t="s">
        <v>1068</v>
      </c>
      <c r="D862" s="344" t="s">
        <v>596</v>
      </c>
      <c r="E862" s="779">
        <v>200</v>
      </c>
      <c r="F862" s="207">
        <v>13</v>
      </c>
      <c r="G862" s="220" t="s">
        <v>356</v>
      </c>
    </row>
    <row r="863" spans="1:7" ht="60.75" x14ac:dyDescent="0.2">
      <c r="A863" s="208">
        <f>A862+1</f>
        <v>2</v>
      </c>
      <c r="B863" s="424" t="s">
        <v>618</v>
      </c>
      <c r="C863" s="792" t="s">
        <v>550</v>
      </c>
      <c r="D863" s="822" t="s">
        <v>859</v>
      </c>
      <c r="E863" s="207">
        <v>150</v>
      </c>
      <c r="F863" s="207">
        <v>12</v>
      </c>
      <c r="G863" s="795" t="s">
        <v>619</v>
      </c>
    </row>
    <row r="864" spans="1:7" ht="56.25" x14ac:dyDescent="0.2">
      <c r="A864" s="208">
        <f>A863+1</f>
        <v>3</v>
      </c>
      <c r="B864" s="223" t="s">
        <v>858</v>
      </c>
      <c r="C864" s="378" t="s">
        <v>1069</v>
      </c>
      <c r="D864" s="822" t="s">
        <v>859</v>
      </c>
      <c r="E864" s="779">
        <v>200</v>
      </c>
      <c r="F864" s="207">
        <v>13</v>
      </c>
      <c r="G864" s="220" t="s">
        <v>356</v>
      </c>
    </row>
    <row r="865" spans="1:10" ht="42" customHeight="1" x14ac:dyDescent="0.2">
      <c r="A865" s="781" t="s">
        <v>1553</v>
      </c>
      <c r="B865" s="781"/>
      <c r="C865" s="781"/>
      <c r="D865" s="781"/>
      <c r="E865" s="447">
        <f>SUM(E866:E868)</f>
        <v>130</v>
      </c>
      <c r="F865" s="447">
        <f t="shared" ref="F865" si="162">SUM(F866:F868)</f>
        <v>0</v>
      </c>
      <c r="G865" s="786"/>
    </row>
    <row r="866" spans="1:10" ht="45" customHeight="1" x14ac:dyDescent="0.2">
      <c r="A866" s="208">
        <v>1</v>
      </c>
      <c r="B866" s="223" t="s">
        <v>863</v>
      </c>
      <c r="C866" s="378" t="s">
        <v>1070</v>
      </c>
      <c r="D866" s="204" t="s">
        <v>521</v>
      </c>
      <c r="E866" s="779">
        <v>50</v>
      </c>
      <c r="F866" s="207">
        <v>0</v>
      </c>
      <c r="G866" s="790" t="s">
        <v>356</v>
      </c>
    </row>
    <row r="867" spans="1:10" ht="45" customHeight="1" x14ac:dyDescent="0.2">
      <c r="A867" s="208">
        <v>2</v>
      </c>
      <c r="B867" s="223" t="s">
        <v>864</v>
      </c>
      <c r="C867" s="204" t="s">
        <v>1071</v>
      </c>
      <c r="D867" s="204" t="s">
        <v>461</v>
      </c>
      <c r="E867" s="204">
        <v>30</v>
      </c>
      <c r="F867" s="204">
        <v>0</v>
      </c>
      <c r="G867" s="790"/>
    </row>
    <row r="868" spans="1:10" ht="45" customHeight="1" x14ac:dyDescent="0.2">
      <c r="A868" s="208">
        <f>A867+1</f>
        <v>3</v>
      </c>
      <c r="B868" s="223" t="s">
        <v>865</v>
      </c>
      <c r="C868" s="378" t="s">
        <v>862</v>
      </c>
      <c r="D868" s="204" t="s">
        <v>461</v>
      </c>
      <c r="E868" s="208">
        <v>50</v>
      </c>
      <c r="F868" s="207">
        <v>0</v>
      </c>
      <c r="G868" s="220" t="s">
        <v>1</v>
      </c>
    </row>
    <row r="869" spans="1:10" ht="45" customHeight="1" x14ac:dyDescent="0.2">
      <c r="A869" s="818" t="s">
        <v>1554</v>
      </c>
      <c r="B869" s="823"/>
      <c r="C869" s="823"/>
      <c r="D869" s="823"/>
      <c r="E869" s="429">
        <f>E870</f>
        <v>40000</v>
      </c>
      <c r="F869" s="429">
        <f t="shared" ref="F869" si="163">F870</f>
        <v>0</v>
      </c>
      <c r="G869" s="220"/>
    </row>
    <row r="870" spans="1:10" ht="45" customHeight="1" x14ac:dyDescent="0.2">
      <c r="A870" s="208">
        <v>1</v>
      </c>
      <c r="B870" s="223" t="s">
        <v>1471</v>
      </c>
      <c r="C870" s="378" t="s">
        <v>682</v>
      </c>
      <c r="D870" s="204" t="s">
        <v>1453</v>
      </c>
      <c r="E870" s="208">
        <v>40000</v>
      </c>
      <c r="F870" s="207">
        <v>0</v>
      </c>
      <c r="G870" s="220" t="s">
        <v>1472</v>
      </c>
    </row>
    <row r="871" spans="1:10" ht="42" customHeight="1" x14ac:dyDescent="0.2">
      <c r="A871" s="781" t="s">
        <v>1555</v>
      </c>
      <c r="B871" s="781"/>
      <c r="C871" s="781"/>
      <c r="D871" s="781"/>
      <c r="E871" s="447">
        <f>SUM(E872:E877)</f>
        <v>255</v>
      </c>
      <c r="F871" s="447">
        <f t="shared" ref="F871" si="164">SUM(F872:F877)</f>
        <v>61</v>
      </c>
      <c r="G871" s="786"/>
    </row>
    <row r="872" spans="1:10" ht="45" customHeight="1" x14ac:dyDescent="0.2">
      <c r="A872" s="527">
        <v>1</v>
      </c>
      <c r="B872" s="824" t="s">
        <v>1079</v>
      </c>
      <c r="C872" s="825" t="s">
        <v>1080</v>
      </c>
      <c r="D872" s="826" t="s">
        <v>440</v>
      </c>
      <c r="E872" s="827">
        <v>25</v>
      </c>
      <c r="F872" s="828">
        <v>11</v>
      </c>
      <c r="G872" s="790" t="s">
        <v>356</v>
      </c>
    </row>
    <row r="873" spans="1:10" ht="45" customHeight="1" x14ac:dyDescent="0.2">
      <c r="A873" s="527">
        <f>A872+1</f>
        <v>2</v>
      </c>
      <c r="B873" s="824" t="s">
        <v>1081</v>
      </c>
      <c r="C873" s="825" t="s">
        <v>1082</v>
      </c>
      <c r="D873" s="826" t="s">
        <v>440</v>
      </c>
      <c r="E873" s="827">
        <v>25</v>
      </c>
      <c r="F873" s="828">
        <v>11</v>
      </c>
      <c r="G873" s="790"/>
    </row>
    <row r="874" spans="1:10" ht="69" customHeight="1" x14ac:dyDescent="0.2">
      <c r="A874" s="527">
        <f>A873+1</f>
        <v>3</v>
      </c>
      <c r="B874" s="824" t="s">
        <v>1086</v>
      </c>
      <c r="C874" s="825" t="s">
        <v>1087</v>
      </c>
      <c r="D874" s="826" t="s">
        <v>444</v>
      </c>
      <c r="E874" s="827">
        <v>25</v>
      </c>
      <c r="F874" s="828">
        <v>13</v>
      </c>
      <c r="G874" s="790"/>
    </row>
    <row r="875" spans="1:10" ht="45" customHeight="1" x14ac:dyDescent="0.2">
      <c r="A875" s="527">
        <f>A874+1</f>
        <v>4</v>
      </c>
      <c r="B875" s="824" t="s">
        <v>956</v>
      </c>
      <c r="C875" s="825" t="s">
        <v>1089</v>
      </c>
      <c r="D875" s="829" t="s">
        <v>445</v>
      </c>
      <c r="E875" s="827">
        <v>30</v>
      </c>
      <c r="F875" s="828">
        <v>13</v>
      </c>
      <c r="G875" s="790"/>
    </row>
    <row r="876" spans="1:10" ht="45" customHeight="1" x14ac:dyDescent="0.2">
      <c r="A876" s="527">
        <f t="shared" ref="A876:A877" si="165">A875+1</f>
        <v>5</v>
      </c>
      <c r="B876" s="824" t="s">
        <v>957</v>
      </c>
      <c r="C876" s="825" t="s">
        <v>1088</v>
      </c>
      <c r="D876" s="826" t="s">
        <v>440</v>
      </c>
      <c r="E876" s="827">
        <v>50</v>
      </c>
      <c r="F876" s="828">
        <v>13</v>
      </c>
      <c r="G876" s="790"/>
    </row>
    <row r="877" spans="1:10" s="22" customFormat="1" ht="45" customHeight="1" x14ac:dyDescent="0.2">
      <c r="A877" s="527">
        <f t="shared" si="165"/>
        <v>6</v>
      </c>
      <c r="B877" s="830" t="s">
        <v>1085</v>
      </c>
      <c r="C877" s="830"/>
      <c r="D877" s="830"/>
      <c r="E877" s="828">
        <f>SUM(E878:E880)</f>
        <v>100</v>
      </c>
      <c r="F877" s="828">
        <f t="shared" ref="F877" si="166">SUM(F878:F880)</f>
        <v>0</v>
      </c>
      <c r="G877" s="790" t="s">
        <v>1</v>
      </c>
      <c r="J877" s="487"/>
    </row>
    <row r="878" spans="1:10" s="22" customFormat="1" ht="45" customHeight="1" x14ac:dyDescent="0.2">
      <c r="A878" s="378" t="s">
        <v>867</v>
      </c>
      <c r="B878" s="222" t="s">
        <v>19</v>
      </c>
      <c r="C878" s="406" t="s">
        <v>1083</v>
      </c>
      <c r="D878" s="831" t="s">
        <v>443</v>
      </c>
      <c r="E878" s="812">
        <v>40</v>
      </c>
      <c r="F878" s="212">
        <v>0</v>
      </c>
      <c r="G878" s="790"/>
      <c r="J878" s="487"/>
    </row>
    <row r="879" spans="1:10" ht="45" customHeight="1" x14ac:dyDescent="0.2">
      <c r="A879" s="378" t="s">
        <v>721</v>
      </c>
      <c r="B879" s="222" t="s">
        <v>20</v>
      </c>
      <c r="C879" s="406" t="s">
        <v>1084</v>
      </c>
      <c r="D879" s="831" t="s">
        <v>443</v>
      </c>
      <c r="E879" s="812">
        <v>35</v>
      </c>
      <c r="F879" s="212">
        <v>0</v>
      </c>
      <c r="G879" s="790"/>
    </row>
    <row r="880" spans="1:10" ht="45" customHeight="1" x14ac:dyDescent="0.2">
      <c r="A880" s="378" t="s">
        <v>722</v>
      </c>
      <c r="B880" s="222" t="s">
        <v>359</v>
      </c>
      <c r="C880" s="378" t="s">
        <v>2</v>
      </c>
      <c r="D880" s="831" t="s">
        <v>443</v>
      </c>
      <c r="E880" s="812">
        <v>25</v>
      </c>
      <c r="F880" s="812">
        <v>0</v>
      </c>
      <c r="G880" s="790"/>
    </row>
    <row r="881" spans="1:10" ht="42" customHeight="1" x14ac:dyDescent="0.2">
      <c r="A881" s="781" t="s">
        <v>1556</v>
      </c>
      <c r="B881" s="781"/>
      <c r="C881" s="781"/>
      <c r="D881" s="781"/>
      <c r="E881" s="447">
        <f>SUM(E882:E889)</f>
        <v>880</v>
      </c>
      <c r="F881" s="447">
        <f t="shared" ref="F881" si="167">SUM(F882:F889)</f>
        <v>114</v>
      </c>
      <c r="G881" s="786"/>
    </row>
    <row r="882" spans="1:10" ht="69.75" x14ac:dyDescent="0.2">
      <c r="A882" s="208">
        <v>1</v>
      </c>
      <c r="B882" s="223" t="s">
        <v>1072</v>
      </c>
      <c r="C882" s="204" t="s">
        <v>1027</v>
      </c>
      <c r="D882" s="204" t="s">
        <v>521</v>
      </c>
      <c r="E882" s="206">
        <v>120</v>
      </c>
      <c r="F882" s="206">
        <v>18</v>
      </c>
      <c r="G882" s="790" t="s">
        <v>356</v>
      </c>
    </row>
    <row r="883" spans="1:10" ht="46.5" x14ac:dyDescent="0.2">
      <c r="A883" s="208">
        <f>A882+1</f>
        <v>2</v>
      </c>
      <c r="B883" s="223" t="s">
        <v>1208</v>
      </c>
      <c r="C883" s="331" t="s">
        <v>541</v>
      </c>
      <c r="D883" s="231" t="s">
        <v>1056</v>
      </c>
      <c r="E883" s="206">
        <v>80</v>
      </c>
      <c r="F883" s="206">
        <v>21</v>
      </c>
      <c r="G883" s="790"/>
    </row>
    <row r="884" spans="1:10" ht="45" customHeight="1" x14ac:dyDescent="0.2">
      <c r="A884" s="208">
        <f t="shared" ref="A884:A889" si="168">A883+1</f>
        <v>3</v>
      </c>
      <c r="B884" s="223" t="s">
        <v>1073</v>
      </c>
      <c r="C884" s="204" t="s">
        <v>1074</v>
      </c>
      <c r="D884" s="204" t="s">
        <v>521</v>
      </c>
      <c r="E884" s="207">
        <v>120</v>
      </c>
      <c r="F884" s="207">
        <v>18</v>
      </c>
      <c r="G884" s="790"/>
    </row>
    <row r="885" spans="1:10" ht="45" customHeight="1" x14ac:dyDescent="0.2">
      <c r="A885" s="208">
        <f t="shared" si="168"/>
        <v>4</v>
      </c>
      <c r="B885" s="223" t="s">
        <v>328</v>
      </c>
      <c r="C885" s="204" t="s">
        <v>1075</v>
      </c>
      <c r="D885" s="204" t="s">
        <v>521</v>
      </c>
      <c r="E885" s="207">
        <v>120</v>
      </c>
      <c r="F885" s="207">
        <v>18</v>
      </c>
      <c r="G885" s="790"/>
    </row>
    <row r="886" spans="1:10" ht="45" customHeight="1" x14ac:dyDescent="0.2">
      <c r="A886" s="208">
        <f t="shared" si="168"/>
        <v>5</v>
      </c>
      <c r="B886" s="223" t="s">
        <v>1076</v>
      </c>
      <c r="C886" s="211" t="s">
        <v>781</v>
      </c>
      <c r="D886" s="204" t="s">
        <v>521</v>
      </c>
      <c r="E886" s="207">
        <v>120</v>
      </c>
      <c r="F886" s="211">
        <v>0</v>
      </c>
      <c r="G886" s="216" t="s">
        <v>1</v>
      </c>
    </row>
    <row r="887" spans="1:10" ht="45" customHeight="1" x14ac:dyDescent="0.2">
      <c r="A887" s="208">
        <f t="shared" si="168"/>
        <v>6</v>
      </c>
      <c r="B887" s="223" t="s">
        <v>1209</v>
      </c>
      <c r="C887" s="211" t="s">
        <v>563</v>
      </c>
      <c r="D887" s="231" t="s">
        <v>1056</v>
      </c>
      <c r="E887" s="206">
        <v>80</v>
      </c>
      <c r="F887" s="206">
        <v>21</v>
      </c>
      <c r="G887" s="216" t="s">
        <v>362</v>
      </c>
    </row>
    <row r="888" spans="1:10" ht="45" customHeight="1" x14ac:dyDescent="0.2">
      <c r="A888" s="208">
        <f t="shared" si="168"/>
        <v>7</v>
      </c>
      <c r="B888" s="223" t="s">
        <v>1077</v>
      </c>
      <c r="C888" s="211" t="s">
        <v>774</v>
      </c>
      <c r="D888" s="204" t="s">
        <v>521</v>
      </c>
      <c r="E888" s="207">
        <v>120</v>
      </c>
      <c r="F888" s="211">
        <v>0</v>
      </c>
      <c r="G888" s="216" t="s">
        <v>1</v>
      </c>
    </row>
    <row r="889" spans="1:10" ht="45" customHeight="1" x14ac:dyDescent="0.2">
      <c r="A889" s="208">
        <f t="shared" si="168"/>
        <v>8</v>
      </c>
      <c r="B889" s="214" t="s">
        <v>54</v>
      </c>
      <c r="C889" s="204" t="s">
        <v>1078</v>
      </c>
      <c r="D889" s="204" t="s">
        <v>521</v>
      </c>
      <c r="E889" s="207">
        <v>120</v>
      </c>
      <c r="F889" s="207">
        <v>18</v>
      </c>
      <c r="G889" s="216" t="s">
        <v>362</v>
      </c>
    </row>
    <row r="890" spans="1:10" ht="42" customHeight="1" x14ac:dyDescent="0.2">
      <c r="A890" s="781" t="s">
        <v>1557</v>
      </c>
      <c r="B890" s="781"/>
      <c r="C890" s="781"/>
      <c r="D890" s="781"/>
      <c r="E890" s="447">
        <f>SUM(E891:E915)</f>
        <v>7550</v>
      </c>
      <c r="F890" s="447">
        <f t="shared" ref="F890" si="169">SUM(F891:F915)</f>
        <v>425</v>
      </c>
      <c r="G890" s="786"/>
    </row>
    <row r="891" spans="1:10" ht="64.5" customHeight="1" x14ac:dyDescent="0.2">
      <c r="A891" s="208">
        <v>1</v>
      </c>
      <c r="B891" s="223" t="s">
        <v>870</v>
      </c>
      <c r="C891" s="204" t="s">
        <v>1027</v>
      </c>
      <c r="D891" s="204" t="s">
        <v>424</v>
      </c>
      <c r="E891" s="207">
        <v>250</v>
      </c>
      <c r="F891" s="207">
        <v>44</v>
      </c>
      <c r="G891" s="790" t="s">
        <v>356</v>
      </c>
    </row>
    <row r="892" spans="1:10" ht="64.5" customHeight="1" x14ac:dyDescent="0.2">
      <c r="A892" s="208">
        <f>A891+1</f>
        <v>2</v>
      </c>
      <c r="B892" s="223" t="s">
        <v>1197</v>
      </c>
      <c r="C892" s="204" t="s">
        <v>1196</v>
      </c>
      <c r="D892" s="204" t="s">
        <v>429</v>
      </c>
      <c r="E892" s="207">
        <v>150</v>
      </c>
      <c r="F892" s="207">
        <v>16</v>
      </c>
      <c r="G892" s="790"/>
    </row>
    <row r="893" spans="1:10" ht="64.5" customHeight="1" x14ac:dyDescent="0.2">
      <c r="A893" s="208">
        <f>A892+1</f>
        <v>3</v>
      </c>
      <c r="B893" s="223" t="s">
        <v>1327</v>
      </c>
      <c r="C893" s="204" t="s">
        <v>1098</v>
      </c>
      <c r="D893" s="204" t="s">
        <v>429</v>
      </c>
      <c r="E893" s="207">
        <v>150</v>
      </c>
      <c r="F893" s="207">
        <v>16</v>
      </c>
      <c r="G893" s="790"/>
    </row>
    <row r="894" spans="1:10" ht="72.75" customHeight="1" x14ac:dyDescent="0.2">
      <c r="A894" s="208">
        <f t="shared" ref="A894:A897" si="170">A893+1</f>
        <v>4</v>
      </c>
      <c r="B894" s="214" t="s">
        <v>690</v>
      </c>
      <c r="C894" s="317" t="s">
        <v>1666</v>
      </c>
      <c r="D894" s="209" t="s">
        <v>804</v>
      </c>
      <c r="E894" s="210">
        <v>500</v>
      </c>
      <c r="F894" s="210">
        <v>10</v>
      </c>
      <c r="G894" s="518" t="s">
        <v>55</v>
      </c>
    </row>
    <row r="895" spans="1:10" ht="64.5" customHeight="1" x14ac:dyDescent="0.2">
      <c r="A895" s="208">
        <f t="shared" si="170"/>
        <v>5</v>
      </c>
      <c r="B895" s="223" t="s">
        <v>432</v>
      </c>
      <c r="C895" s="204" t="s">
        <v>433</v>
      </c>
      <c r="D895" s="832" t="s">
        <v>658</v>
      </c>
      <c r="E895" s="207">
        <v>600</v>
      </c>
      <c r="F895" s="207">
        <v>43</v>
      </c>
      <c r="G895" s="220" t="s">
        <v>356</v>
      </c>
    </row>
    <row r="896" spans="1:10" ht="64.5" customHeight="1" x14ac:dyDescent="0.2">
      <c r="A896" s="208">
        <f t="shared" si="170"/>
        <v>6</v>
      </c>
      <c r="B896" s="223" t="s">
        <v>1335</v>
      </c>
      <c r="C896" s="204" t="s">
        <v>434</v>
      </c>
      <c r="D896" s="231" t="s">
        <v>1658</v>
      </c>
      <c r="E896" s="207">
        <v>1500</v>
      </c>
      <c r="F896" s="207">
        <v>47</v>
      </c>
      <c r="G896" s="434" t="s">
        <v>362</v>
      </c>
      <c r="J896" s="481"/>
    </row>
    <row r="897" spans="1:10" ht="64.5" customHeight="1" x14ac:dyDescent="0.2">
      <c r="A897" s="208">
        <f t="shared" si="170"/>
        <v>7</v>
      </c>
      <c r="B897" s="223" t="s">
        <v>868</v>
      </c>
      <c r="C897" s="204" t="s">
        <v>1002</v>
      </c>
      <c r="D897" s="204" t="s">
        <v>429</v>
      </c>
      <c r="E897" s="207">
        <v>250</v>
      </c>
      <c r="F897" s="207">
        <v>46</v>
      </c>
      <c r="G897" s="220" t="s">
        <v>356</v>
      </c>
    </row>
    <row r="898" spans="1:10" ht="64.5" customHeight="1" x14ac:dyDescent="0.2">
      <c r="A898" s="208">
        <f t="shared" ref="A898" si="171">A897+1</f>
        <v>8</v>
      </c>
      <c r="B898" s="222" t="s">
        <v>677</v>
      </c>
      <c r="C898" s="204" t="s">
        <v>552</v>
      </c>
      <c r="D898" s="225" t="s">
        <v>462</v>
      </c>
      <c r="E898" s="207">
        <v>450</v>
      </c>
      <c r="F898" s="207">
        <v>10</v>
      </c>
      <c r="G898" s="799" t="s">
        <v>57</v>
      </c>
    </row>
    <row r="899" spans="1:10" ht="64.5" customHeight="1" x14ac:dyDescent="0.2">
      <c r="A899" s="208">
        <f t="shared" ref="A899" si="172">A898+1</f>
        <v>9</v>
      </c>
      <c r="B899" s="424" t="s">
        <v>656</v>
      </c>
      <c r="C899" s="204" t="s">
        <v>552</v>
      </c>
      <c r="D899" s="832" t="s">
        <v>657</v>
      </c>
      <c r="E899" s="205">
        <v>100</v>
      </c>
      <c r="F899" s="205">
        <v>7</v>
      </c>
      <c r="G899" s="523" t="s">
        <v>661</v>
      </c>
    </row>
    <row r="900" spans="1:10" ht="64.5" customHeight="1" x14ac:dyDescent="0.2">
      <c r="A900" s="208">
        <f t="shared" ref="A900:A915" si="173">A899+1</f>
        <v>10</v>
      </c>
      <c r="B900" s="424" t="s">
        <v>675</v>
      </c>
      <c r="C900" s="204" t="s">
        <v>552</v>
      </c>
      <c r="D900" s="832" t="s">
        <v>658</v>
      </c>
      <c r="E900" s="205">
        <v>100</v>
      </c>
      <c r="F900" s="205">
        <v>7</v>
      </c>
      <c r="G900" s="523" t="s">
        <v>661</v>
      </c>
    </row>
    <row r="901" spans="1:10" ht="64.5" customHeight="1" x14ac:dyDescent="0.2">
      <c r="A901" s="208">
        <f t="shared" si="173"/>
        <v>11</v>
      </c>
      <c r="B901" s="424" t="s">
        <v>676</v>
      </c>
      <c r="C901" s="204" t="s">
        <v>552</v>
      </c>
      <c r="D901" s="204" t="s">
        <v>438</v>
      </c>
      <c r="E901" s="206">
        <v>70</v>
      </c>
      <c r="F901" s="206">
        <v>6</v>
      </c>
      <c r="G901" s="514" t="s">
        <v>672</v>
      </c>
    </row>
    <row r="902" spans="1:10" ht="64.5" customHeight="1" x14ac:dyDescent="0.2">
      <c r="A902" s="208">
        <f t="shared" si="173"/>
        <v>12</v>
      </c>
      <c r="B902" s="424" t="s">
        <v>985</v>
      </c>
      <c r="C902" s="206" t="s">
        <v>933</v>
      </c>
      <c r="D902" s="201" t="s">
        <v>1657</v>
      </c>
      <c r="E902" s="207">
        <v>400</v>
      </c>
      <c r="F902" s="206">
        <v>40</v>
      </c>
      <c r="G902" s="434" t="s">
        <v>356</v>
      </c>
      <c r="J902" s="481"/>
    </row>
    <row r="903" spans="1:10" ht="60.75" x14ac:dyDescent="0.2">
      <c r="A903" s="208">
        <f t="shared" si="173"/>
        <v>13</v>
      </c>
      <c r="B903" s="213" t="s">
        <v>1694</v>
      </c>
      <c r="C903" s="204" t="s">
        <v>1369</v>
      </c>
      <c r="D903" s="231" t="s">
        <v>1470</v>
      </c>
      <c r="E903" s="204">
        <v>50</v>
      </c>
      <c r="F903" s="204">
        <v>2</v>
      </c>
      <c r="G903" s="799" t="s">
        <v>57</v>
      </c>
    </row>
    <row r="904" spans="1:10" ht="45" customHeight="1" x14ac:dyDescent="0.2">
      <c r="A904" s="208">
        <f t="shared" si="173"/>
        <v>14</v>
      </c>
      <c r="B904" s="424" t="s">
        <v>875</v>
      </c>
      <c r="C904" s="206" t="s">
        <v>2</v>
      </c>
      <c r="D904" s="787" t="s">
        <v>874</v>
      </c>
      <c r="E904" s="206">
        <v>600</v>
      </c>
      <c r="F904" s="206">
        <v>0</v>
      </c>
      <c r="G904" s="784" t="s">
        <v>356</v>
      </c>
    </row>
    <row r="905" spans="1:10" ht="64.5" customHeight="1" x14ac:dyDescent="0.2">
      <c r="A905" s="208">
        <f t="shared" si="173"/>
        <v>15</v>
      </c>
      <c r="B905" s="223" t="s">
        <v>471</v>
      </c>
      <c r="C905" s="406" t="s">
        <v>560</v>
      </c>
      <c r="D905" s="204" t="s">
        <v>521</v>
      </c>
      <c r="E905" s="207">
        <v>300</v>
      </c>
      <c r="F905" s="207">
        <v>0</v>
      </c>
      <c r="G905" s="784"/>
    </row>
    <row r="906" spans="1:10" ht="64.5" customHeight="1" x14ac:dyDescent="0.2">
      <c r="A906" s="208">
        <f t="shared" si="173"/>
        <v>16</v>
      </c>
      <c r="B906" s="223" t="s">
        <v>1328</v>
      </c>
      <c r="C906" s="204" t="s">
        <v>1329</v>
      </c>
      <c r="D906" s="204" t="s">
        <v>804</v>
      </c>
      <c r="E906" s="207">
        <v>130</v>
      </c>
      <c r="F906" s="207">
        <v>35</v>
      </c>
      <c r="G906" s="784"/>
    </row>
    <row r="907" spans="1:10" ht="64.5" customHeight="1" x14ac:dyDescent="0.2">
      <c r="A907" s="208">
        <f t="shared" si="173"/>
        <v>17</v>
      </c>
      <c r="B907" s="223" t="s">
        <v>1211</v>
      </c>
      <c r="C907" s="406" t="s">
        <v>560</v>
      </c>
      <c r="D907" s="412" t="s">
        <v>628</v>
      </c>
      <c r="E907" s="207">
        <v>250</v>
      </c>
      <c r="F907" s="207">
        <v>4</v>
      </c>
      <c r="G907" s="799" t="s">
        <v>57</v>
      </c>
    </row>
    <row r="908" spans="1:10" ht="64.5" customHeight="1" x14ac:dyDescent="0.2">
      <c r="A908" s="208">
        <f t="shared" si="173"/>
        <v>18</v>
      </c>
      <c r="B908" s="424" t="s">
        <v>659</v>
      </c>
      <c r="C908" s="406" t="s">
        <v>560</v>
      </c>
      <c r="D908" s="832" t="s">
        <v>657</v>
      </c>
      <c r="E908" s="205">
        <v>100</v>
      </c>
      <c r="F908" s="205">
        <v>7</v>
      </c>
      <c r="G908" s="523" t="s">
        <v>661</v>
      </c>
    </row>
    <row r="909" spans="1:10" ht="75" customHeight="1" x14ac:dyDescent="0.2">
      <c r="A909" s="208">
        <f t="shared" si="173"/>
        <v>19</v>
      </c>
      <c r="B909" s="424" t="s">
        <v>660</v>
      </c>
      <c r="C909" s="406" t="s">
        <v>560</v>
      </c>
      <c r="D909" s="832" t="s">
        <v>657</v>
      </c>
      <c r="E909" s="205">
        <v>100</v>
      </c>
      <c r="F909" s="205">
        <v>7</v>
      </c>
      <c r="G909" s="523" t="s">
        <v>661</v>
      </c>
    </row>
    <row r="910" spans="1:10" ht="73.5" customHeight="1" x14ac:dyDescent="0.2">
      <c r="A910" s="208">
        <f t="shared" si="173"/>
        <v>20</v>
      </c>
      <c r="B910" s="214" t="s">
        <v>691</v>
      </c>
      <c r="C910" s="406" t="s">
        <v>560</v>
      </c>
      <c r="D910" s="211" t="s">
        <v>804</v>
      </c>
      <c r="E910" s="210">
        <v>300</v>
      </c>
      <c r="F910" s="207">
        <v>10</v>
      </c>
      <c r="G910" s="518" t="s">
        <v>55</v>
      </c>
    </row>
    <row r="911" spans="1:10" ht="85.5" customHeight="1" x14ac:dyDescent="0.2">
      <c r="A911" s="208">
        <f t="shared" si="173"/>
        <v>21</v>
      </c>
      <c r="B911" s="223" t="s">
        <v>1330</v>
      </c>
      <c r="C911" s="209" t="s">
        <v>1331</v>
      </c>
      <c r="D911" s="209" t="s">
        <v>871</v>
      </c>
      <c r="E911" s="210">
        <v>150</v>
      </c>
      <c r="F911" s="210">
        <v>16</v>
      </c>
      <c r="G911" s="790" t="s">
        <v>356</v>
      </c>
    </row>
    <row r="912" spans="1:10" ht="64.5" customHeight="1" x14ac:dyDescent="0.2">
      <c r="A912" s="208">
        <f t="shared" si="173"/>
        <v>22</v>
      </c>
      <c r="B912" s="223" t="s">
        <v>872</v>
      </c>
      <c r="C912" s="204" t="s">
        <v>562</v>
      </c>
      <c r="D912" s="832" t="s">
        <v>658</v>
      </c>
      <c r="E912" s="210">
        <v>500</v>
      </c>
      <c r="F912" s="210">
        <v>0</v>
      </c>
      <c r="G912" s="790"/>
    </row>
    <row r="913" spans="1:10" ht="69.75" x14ac:dyDescent="0.2">
      <c r="A913" s="208">
        <f t="shared" si="173"/>
        <v>23</v>
      </c>
      <c r="B913" s="424" t="s">
        <v>1332</v>
      </c>
      <c r="C913" s="201" t="s">
        <v>1333</v>
      </c>
      <c r="D913" s="209" t="s">
        <v>871</v>
      </c>
      <c r="E913" s="207">
        <v>150</v>
      </c>
      <c r="F913" s="207">
        <v>16</v>
      </c>
      <c r="G913" s="790"/>
    </row>
    <row r="914" spans="1:10" ht="69.75" x14ac:dyDescent="0.2">
      <c r="A914" s="208">
        <f t="shared" si="173"/>
        <v>24</v>
      </c>
      <c r="B914" s="223" t="s">
        <v>873</v>
      </c>
      <c r="C914" s="204" t="s">
        <v>1071</v>
      </c>
      <c r="D914" s="209" t="s">
        <v>871</v>
      </c>
      <c r="E914" s="207">
        <v>100</v>
      </c>
      <c r="F914" s="207">
        <v>0</v>
      </c>
      <c r="G914" s="458" t="s">
        <v>1</v>
      </c>
    </row>
    <row r="915" spans="1:10" ht="72.75" customHeight="1" x14ac:dyDescent="0.2">
      <c r="A915" s="208">
        <f t="shared" si="173"/>
        <v>25</v>
      </c>
      <c r="B915" s="222" t="s">
        <v>1334</v>
      </c>
      <c r="C915" s="204" t="s">
        <v>1150</v>
      </c>
      <c r="D915" s="209" t="s">
        <v>424</v>
      </c>
      <c r="E915" s="207">
        <v>300</v>
      </c>
      <c r="F915" s="207">
        <v>36</v>
      </c>
      <c r="G915" s="458" t="s">
        <v>356</v>
      </c>
    </row>
    <row r="916" spans="1:10" ht="42" customHeight="1" x14ac:dyDescent="0.2">
      <c r="A916" s="781" t="s">
        <v>1558</v>
      </c>
      <c r="B916" s="781"/>
      <c r="C916" s="781"/>
      <c r="D916" s="781"/>
      <c r="E916" s="447">
        <f>SUM(E917:E919)</f>
        <v>560</v>
      </c>
      <c r="F916" s="447">
        <f t="shared" ref="F916" si="174">SUM(F917:F919)</f>
        <v>50</v>
      </c>
      <c r="G916" s="786"/>
    </row>
    <row r="917" spans="1:10" ht="45" customHeight="1" x14ac:dyDescent="0.2">
      <c r="A917" s="208">
        <v>1</v>
      </c>
      <c r="B917" s="223" t="s">
        <v>48</v>
      </c>
      <c r="C917" s="331" t="s">
        <v>541</v>
      </c>
      <c r="D917" s="209" t="s">
        <v>804</v>
      </c>
      <c r="E917" s="210">
        <v>140</v>
      </c>
      <c r="F917" s="212">
        <v>25</v>
      </c>
      <c r="G917" s="790" t="s">
        <v>360</v>
      </c>
    </row>
    <row r="918" spans="1:10" ht="45" customHeight="1" x14ac:dyDescent="0.2">
      <c r="A918" s="208">
        <f t="shared" ref="A918:A919" si="175">A917+1</f>
        <v>2</v>
      </c>
      <c r="B918" s="223" t="s">
        <v>1199</v>
      </c>
      <c r="C918" s="453" t="s">
        <v>467</v>
      </c>
      <c r="D918" s="204" t="s">
        <v>1655</v>
      </c>
      <c r="E918" s="207">
        <v>300</v>
      </c>
      <c r="F918" s="207">
        <v>0</v>
      </c>
      <c r="G918" s="790"/>
    </row>
    <row r="919" spans="1:10" ht="45" customHeight="1" x14ac:dyDescent="0.2">
      <c r="A919" s="208">
        <f t="shared" si="175"/>
        <v>3</v>
      </c>
      <c r="B919" s="214" t="s">
        <v>1198</v>
      </c>
      <c r="C919" s="204" t="s">
        <v>565</v>
      </c>
      <c r="D919" s="209" t="s">
        <v>804</v>
      </c>
      <c r="E919" s="212">
        <v>120</v>
      </c>
      <c r="F919" s="212">
        <v>25</v>
      </c>
      <c r="G919" s="790"/>
    </row>
    <row r="920" spans="1:10" s="48" customFormat="1" ht="42" customHeight="1" x14ac:dyDescent="0.35">
      <c r="A920" s="781" t="s">
        <v>1559</v>
      </c>
      <c r="B920" s="781"/>
      <c r="C920" s="781"/>
      <c r="D920" s="781"/>
      <c r="E920" s="447">
        <f>E921</f>
        <v>50</v>
      </c>
      <c r="F920" s="447">
        <f t="shared" ref="F920" si="176">F921</f>
        <v>19</v>
      </c>
      <c r="G920" s="791"/>
      <c r="J920" s="195"/>
    </row>
    <row r="921" spans="1:10" s="48" customFormat="1" ht="45" customHeight="1" x14ac:dyDescent="0.35">
      <c r="A921" s="208">
        <v>1</v>
      </c>
      <c r="B921" s="214" t="s">
        <v>47</v>
      </c>
      <c r="C921" s="209" t="s">
        <v>1091</v>
      </c>
      <c r="D921" s="833" t="s">
        <v>1090</v>
      </c>
      <c r="E921" s="212">
        <v>50</v>
      </c>
      <c r="F921" s="212">
        <v>19</v>
      </c>
      <c r="G921" s="220" t="s">
        <v>360</v>
      </c>
      <c r="J921" s="195"/>
    </row>
    <row r="922" spans="1:10" s="48" customFormat="1" ht="42" customHeight="1" x14ac:dyDescent="0.35">
      <c r="A922" s="781" t="s">
        <v>1560</v>
      </c>
      <c r="B922" s="781"/>
      <c r="C922" s="781"/>
      <c r="D922" s="781"/>
      <c r="E922" s="447">
        <f>SUM(E923:E924)</f>
        <v>200</v>
      </c>
      <c r="F922" s="447">
        <f t="shared" ref="F922" si="177">SUM(F923:F924)</f>
        <v>15</v>
      </c>
      <c r="G922" s="786"/>
      <c r="J922" s="195"/>
    </row>
    <row r="923" spans="1:10" s="48" customFormat="1" ht="45" customHeight="1" x14ac:dyDescent="0.35">
      <c r="A923" s="207">
        <v>1</v>
      </c>
      <c r="B923" s="223" t="s">
        <v>876</v>
      </c>
      <c r="C923" s="378" t="s">
        <v>878</v>
      </c>
      <c r="D923" s="201" t="s">
        <v>540</v>
      </c>
      <c r="E923" s="207">
        <v>100</v>
      </c>
      <c r="F923" s="207">
        <v>15</v>
      </c>
      <c r="G923" s="458" t="s">
        <v>360</v>
      </c>
      <c r="J923" s="195"/>
    </row>
    <row r="924" spans="1:10" s="48" customFormat="1" ht="45" customHeight="1" x14ac:dyDescent="0.35">
      <c r="A924" s="207">
        <v>2</v>
      </c>
      <c r="B924" s="223" t="s">
        <v>1092</v>
      </c>
      <c r="C924" s="378" t="s">
        <v>787</v>
      </c>
      <c r="D924" s="201" t="s">
        <v>540</v>
      </c>
      <c r="E924" s="207">
        <v>100</v>
      </c>
      <c r="F924" s="207">
        <v>0</v>
      </c>
      <c r="G924" s="221" t="s">
        <v>1</v>
      </c>
      <c r="J924" s="195"/>
    </row>
    <row r="925" spans="1:10" s="48" customFormat="1" ht="42" customHeight="1" x14ac:dyDescent="0.35">
      <c r="A925" s="781" t="s">
        <v>1561</v>
      </c>
      <c r="B925" s="781"/>
      <c r="C925" s="781"/>
      <c r="D925" s="781"/>
      <c r="E925" s="834">
        <f>SUM(E926:E930)</f>
        <v>460</v>
      </c>
      <c r="F925" s="834">
        <f t="shared" ref="F925" si="178">SUM(F926:F930)</f>
        <v>0</v>
      </c>
      <c r="G925" s="786"/>
      <c r="J925" s="195"/>
    </row>
    <row r="926" spans="1:10" s="48" customFormat="1" ht="45" customHeight="1" x14ac:dyDescent="0.35">
      <c r="A926" s="207">
        <v>1</v>
      </c>
      <c r="B926" s="223" t="s">
        <v>879</v>
      </c>
      <c r="C926" s="378" t="s">
        <v>1365</v>
      </c>
      <c r="D926" s="344" t="s">
        <v>1368</v>
      </c>
      <c r="E926" s="207">
        <v>100</v>
      </c>
      <c r="F926" s="207">
        <v>0</v>
      </c>
      <c r="G926" s="835" t="s">
        <v>360</v>
      </c>
      <c r="J926" s="195"/>
    </row>
    <row r="927" spans="1:10" ht="45" customHeight="1" x14ac:dyDescent="0.2">
      <c r="A927" s="207">
        <v>2</v>
      </c>
      <c r="B927" s="223" t="s">
        <v>883</v>
      </c>
      <c r="C927" s="378" t="s">
        <v>1044</v>
      </c>
      <c r="D927" s="344" t="s">
        <v>1368</v>
      </c>
      <c r="E927" s="207">
        <v>60</v>
      </c>
      <c r="F927" s="207">
        <v>0</v>
      </c>
      <c r="G927" s="835"/>
    </row>
    <row r="928" spans="1:10" ht="45" customHeight="1" x14ac:dyDescent="0.2">
      <c r="A928" s="207">
        <v>3</v>
      </c>
      <c r="B928" s="223" t="s">
        <v>880</v>
      </c>
      <c r="C928" s="378" t="s">
        <v>881</v>
      </c>
      <c r="D928" s="344" t="s">
        <v>1368</v>
      </c>
      <c r="E928" s="207">
        <v>100</v>
      </c>
      <c r="F928" s="207">
        <v>0</v>
      </c>
      <c r="G928" s="835"/>
    </row>
    <row r="929" spans="1:7" ht="45" customHeight="1" x14ac:dyDescent="0.2">
      <c r="A929" s="207">
        <v>4</v>
      </c>
      <c r="B929" s="375" t="s">
        <v>1366</v>
      </c>
      <c r="C929" s="375" t="s">
        <v>1007</v>
      </c>
      <c r="D929" s="376" t="s">
        <v>1367</v>
      </c>
      <c r="E929" s="207">
        <v>100</v>
      </c>
      <c r="F929" s="207">
        <v>0</v>
      </c>
      <c r="G929" s="835"/>
    </row>
    <row r="930" spans="1:7" ht="45" customHeight="1" x14ac:dyDescent="0.2">
      <c r="A930" s="207">
        <v>5</v>
      </c>
      <c r="B930" s="223" t="s">
        <v>884</v>
      </c>
      <c r="C930" s="378" t="s">
        <v>1369</v>
      </c>
      <c r="D930" s="344" t="s">
        <v>1644</v>
      </c>
      <c r="E930" s="207">
        <v>100</v>
      </c>
      <c r="F930" s="207">
        <v>0</v>
      </c>
      <c r="G930" s="835"/>
    </row>
    <row r="931" spans="1:7" ht="42" customHeight="1" x14ac:dyDescent="0.3">
      <c r="A931" s="781" t="s">
        <v>1562</v>
      </c>
      <c r="B931" s="781"/>
      <c r="C931" s="781"/>
      <c r="D931" s="781"/>
      <c r="E931" s="447">
        <f>SUM(E932:E936)</f>
        <v>500</v>
      </c>
      <c r="F931" s="447">
        <f t="shared" ref="F931" si="179">SUM(F932:F936)</f>
        <v>36</v>
      </c>
      <c r="G931" s="836"/>
    </row>
    <row r="932" spans="1:7" ht="45" customHeight="1" x14ac:dyDescent="0.2">
      <c r="A932" s="378" t="s">
        <v>284</v>
      </c>
      <c r="B932" s="223" t="s">
        <v>977</v>
      </c>
      <c r="C932" s="204" t="s">
        <v>1319</v>
      </c>
      <c r="D932" s="204" t="s">
        <v>473</v>
      </c>
      <c r="E932" s="207">
        <v>100</v>
      </c>
      <c r="F932" s="207">
        <v>12</v>
      </c>
      <c r="G932" s="784" t="s">
        <v>360</v>
      </c>
    </row>
    <row r="933" spans="1:7" ht="45" customHeight="1" x14ac:dyDescent="0.2">
      <c r="A933" s="205">
        <f>A932+1</f>
        <v>2</v>
      </c>
      <c r="B933" s="223" t="s">
        <v>978</v>
      </c>
      <c r="C933" s="204" t="s">
        <v>783</v>
      </c>
      <c r="D933" s="204" t="s">
        <v>473</v>
      </c>
      <c r="E933" s="207">
        <v>100</v>
      </c>
      <c r="F933" s="207">
        <v>12</v>
      </c>
      <c r="G933" s="784"/>
    </row>
    <row r="934" spans="1:7" ht="45" customHeight="1" x14ac:dyDescent="0.2">
      <c r="A934" s="205">
        <f>A933+1</f>
        <v>3</v>
      </c>
      <c r="B934" s="223" t="s">
        <v>45</v>
      </c>
      <c r="C934" s="204" t="s">
        <v>885</v>
      </c>
      <c r="D934" s="204" t="s">
        <v>473</v>
      </c>
      <c r="E934" s="207">
        <v>100</v>
      </c>
      <c r="F934" s="207">
        <v>12</v>
      </c>
      <c r="G934" s="784"/>
    </row>
    <row r="935" spans="1:7" ht="45" customHeight="1" x14ac:dyDescent="0.2">
      <c r="A935" s="205">
        <f t="shared" ref="A935:A936" si="180">A934+1</f>
        <v>4</v>
      </c>
      <c r="B935" s="223" t="s">
        <v>1320</v>
      </c>
      <c r="C935" s="525" t="s">
        <v>553</v>
      </c>
      <c r="D935" s="204" t="s">
        <v>473</v>
      </c>
      <c r="E935" s="207">
        <v>100</v>
      </c>
      <c r="F935" s="207">
        <v>0</v>
      </c>
      <c r="G935" s="790" t="s">
        <v>1</v>
      </c>
    </row>
    <row r="936" spans="1:7" ht="45" customHeight="1" x14ac:dyDescent="0.2">
      <c r="A936" s="205">
        <f t="shared" si="180"/>
        <v>5</v>
      </c>
      <c r="B936" s="223" t="s">
        <v>979</v>
      </c>
      <c r="C936" s="204" t="s">
        <v>565</v>
      </c>
      <c r="D936" s="204" t="s">
        <v>473</v>
      </c>
      <c r="E936" s="207">
        <v>100</v>
      </c>
      <c r="F936" s="207">
        <v>0</v>
      </c>
      <c r="G936" s="790"/>
    </row>
    <row r="937" spans="1:7" ht="42" customHeight="1" x14ac:dyDescent="0.2">
      <c r="A937" s="781" t="s">
        <v>1563</v>
      </c>
      <c r="B937" s="781"/>
      <c r="C937" s="781"/>
      <c r="D937" s="781"/>
      <c r="E937" s="447">
        <f>SUM(E938:E938)</f>
        <v>50</v>
      </c>
      <c r="F937" s="447">
        <f t="shared" ref="F937" si="181">SUM(F938:F938)</f>
        <v>0</v>
      </c>
      <c r="G937" s="782"/>
    </row>
    <row r="938" spans="1:7" ht="54" customHeight="1" x14ac:dyDescent="0.2">
      <c r="A938" s="207">
        <v>1</v>
      </c>
      <c r="B938" s="837" t="s">
        <v>283</v>
      </c>
      <c r="C938" s="525" t="s">
        <v>553</v>
      </c>
      <c r="D938" s="204" t="s">
        <v>521</v>
      </c>
      <c r="E938" s="207">
        <v>50</v>
      </c>
      <c r="F938" s="207">
        <v>0</v>
      </c>
      <c r="G938" s="220" t="s">
        <v>360</v>
      </c>
    </row>
    <row r="939" spans="1:7" ht="42" customHeight="1" x14ac:dyDescent="0.2">
      <c r="A939" s="781" t="s">
        <v>1564</v>
      </c>
      <c r="B939" s="781"/>
      <c r="C939" s="781"/>
      <c r="D939" s="781"/>
      <c r="E939" s="447">
        <f>SUM(E940:E942)</f>
        <v>100</v>
      </c>
      <c r="F939" s="447">
        <f t="shared" ref="F939" si="182">SUM(F940:F942)</f>
        <v>28</v>
      </c>
      <c r="G939" s="782"/>
    </row>
    <row r="940" spans="1:7" ht="72" customHeight="1" x14ac:dyDescent="0.2">
      <c r="A940" s="208">
        <v>1</v>
      </c>
      <c r="B940" s="223" t="s">
        <v>886</v>
      </c>
      <c r="C940" s="378" t="s">
        <v>1356</v>
      </c>
      <c r="D940" s="376" t="s">
        <v>472</v>
      </c>
      <c r="E940" s="779">
        <v>25</v>
      </c>
      <c r="F940" s="207">
        <v>9</v>
      </c>
      <c r="G940" s="790" t="s">
        <v>360</v>
      </c>
    </row>
    <row r="941" spans="1:7" ht="75" x14ac:dyDescent="0.2">
      <c r="A941" s="208">
        <f>A940+1</f>
        <v>2</v>
      </c>
      <c r="B941" s="223" t="s">
        <v>430</v>
      </c>
      <c r="C941" s="378" t="s">
        <v>1357</v>
      </c>
      <c r="D941" s="427" t="s">
        <v>1351</v>
      </c>
      <c r="E941" s="779">
        <v>35</v>
      </c>
      <c r="F941" s="207">
        <v>9</v>
      </c>
      <c r="G941" s="790"/>
    </row>
    <row r="942" spans="1:7" ht="75" x14ac:dyDescent="0.2">
      <c r="A942" s="208">
        <f>A941+1</f>
        <v>3</v>
      </c>
      <c r="B942" s="213" t="s">
        <v>1695</v>
      </c>
      <c r="C942" s="204" t="s">
        <v>1358</v>
      </c>
      <c r="D942" s="427" t="s">
        <v>1351</v>
      </c>
      <c r="E942" s="204">
        <v>40</v>
      </c>
      <c r="F942" s="204">
        <v>10</v>
      </c>
      <c r="G942" s="790"/>
    </row>
    <row r="943" spans="1:7" ht="42" customHeight="1" x14ac:dyDescent="0.2">
      <c r="A943" s="781" t="s">
        <v>1565</v>
      </c>
      <c r="B943" s="781"/>
      <c r="C943" s="781"/>
      <c r="D943" s="781"/>
      <c r="E943" s="447">
        <f>SUM(E944:E946)</f>
        <v>300</v>
      </c>
      <c r="F943" s="447">
        <f t="shared" ref="F943" si="183">SUM(F944:F946)</f>
        <v>72</v>
      </c>
      <c r="G943" s="782"/>
    </row>
    <row r="944" spans="1:7" ht="45" customHeight="1" x14ac:dyDescent="0.2">
      <c r="A944" s="208">
        <v>1</v>
      </c>
      <c r="B944" s="223" t="s">
        <v>889</v>
      </c>
      <c r="C944" s="204" t="s">
        <v>1095</v>
      </c>
      <c r="D944" s="204" t="s">
        <v>1662</v>
      </c>
      <c r="E944" s="207">
        <v>100</v>
      </c>
      <c r="F944" s="207">
        <v>24</v>
      </c>
      <c r="G944" s="790" t="s">
        <v>360</v>
      </c>
    </row>
    <row r="945" spans="1:7" ht="45" customHeight="1" x14ac:dyDescent="0.2">
      <c r="A945" s="208">
        <f>A944+1</f>
        <v>2</v>
      </c>
      <c r="B945" s="223" t="s">
        <v>890</v>
      </c>
      <c r="C945" s="204" t="s">
        <v>933</v>
      </c>
      <c r="D945" s="204" t="s">
        <v>438</v>
      </c>
      <c r="E945" s="207">
        <v>100</v>
      </c>
      <c r="F945" s="207">
        <v>24</v>
      </c>
      <c r="G945" s="790"/>
    </row>
    <row r="946" spans="1:7" ht="45" customHeight="1" x14ac:dyDescent="0.2">
      <c r="A946" s="208">
        <f>A945+1</f>
        <v>3</v>
      </c>
      <c r="B946" s="223" t="s">
        <v>891</v>
      </c>
      <c r="C946" s="838" t="s">
        <v>1096</v>
      </c>
      <c r="D946" s="204" t="s">
        <v>1662</v>
      </c>
      <c r="E946" s="207">
        <v>100</v>
      </c>
      <c r="F946" s="207">
        <v>24</v>
      </c>
      <c r="G946" s="790"/>
    </row>
    <row r="947" spans="1:7" ht="42" customHeight="1" x14ac:dyDescent="0.2">
      <c r="A947" s="781" t="s">
        <v>1566</v>
      </c>
      <c r="B947" s="781"/>
      <c r="C947" s="781"/>
      <c r="D947" s="781"/>
      <c r="E947" s="447">
        <f>SUM(E948:E950)</f>
        <v>500</v>
      </c>
      <c r="F947" s="447">
        <f t="shared" ref="F947" si="184">SUM(F948:F950)</f>
        <v>26</v>
      </c>
      <c r="G947" s="782"/>
    </row>
    <row r="948" spans="1:7" ht="45.75" customHeight="1" x14ac:dyDescent="0.2">
      <c r="A948" s="208">
        <v>1</v>
      </c>
      <c r="B948" s="223" t="s">
        <v>49</v>
      </c>
      <c r="C948" s="204" t="s">
        <v>809</v>
      </c>
      <c r="D948" s="204" t="s">
        <v>464</v>
      </c>
      <c r="E948" s="207">
        <v>190</v>
      </c>
      <c r="F948" s="207">
        <v>26</v>
      </c>
      <c r="G948" s="790" t="s">
        <v>360</v>
      </c>
    </row>
    <row r="949" spans="1:7" ht="46.5" x14ac:dyDescent="0.2">
      <c r="A949" s="208">
        <f>A948+1</f>
        <v>2</v>
      </c>
      <c r="B949" s="223" t="s">
        <v>39</v>
      </c>
      <c r="C949" s="204" t="s">
        <v>1093</v>
      </c>
      <c r="D949" s="204" t="s">
        <v>892</v>
      </c>
      <c r="E949" s="207">
        <v>120</v>
      </c>
      <c r="F949" s="207">
        <v>0</v>
      </c>
      <c r="G949" s="790"/>
    </row>
    <row r="950" spans="1:7" ht="46.5" x14ac:dyDescent="0.2">
      <c r="A950" s="208">
        <f>A949+1</f>
        <v>3</v>
      </c>
      <c r="B950" s="223" t="s">
        <v>53</v>
      </c>
      <c r="C950" s="204" t="s">
        <v>1094</v>
      </c>
      <c r="D950" s="204" t="s">
        <v>464</v>
      </c>
      <c r="E950" s="207">
        <v>190</v>
      </c>
      <c r="F950" s="207">
        <v>0</v>
      </c>
      <c r="G950" s="434" t="s">
        <v>1</v>
      </c>
    </row>
    <row r="951" spans="1:7" ht="39.75" customHeight="1" x14ac:dyDescent="0.2">
      <c r="A951" s="781" t="s">
        <v>1567</v>
      </c>
      <c r="B951" s="781"/>
      <c r="C951" s="781"/>
      <c r="D951" s="781"/>
      <c r="E951" s="447">
        <f>E960+E959+E958+E957+E952</f>
        <v>920</v>
      </c>
      <c r="F951" s="447">
        <f t="shared" ref="F951" si="185">F960+F959+F958+F957+F952</f>
        <v>63</v>
      </c>
      <c r="G951" s="782"/>
    </row>
    <row r="952" spans="1:7" ht="45" customHeight="1" x14ac:dyDescent="0.2">
      <c r="A952" s="839">
        <v>1</v>
      </c>
      <c r="B952" s="840" t="s">
        <v>90</v>
      </c>
      <c r="C952" s="841" t="s">
        <v>1610</v>
      </c>
      <c r="D952" s="841"/>
      <c r="E952" s="842">
        <f>SUM(E953:E956)</f>
        <v>250</v>
      </c>
      <c r="F952" s="842">
        <f t="shared" ref="F952" si="186">SUM(F953:F956)</f>
        <v>0</v>
      </c>
      <c r="G952" s="835" t="s">
        <v>1</v>
      </c>
    </row>
    <row r="953" spans="1:7" ht="45" customHeight="1" x14ac:dyDescent="0.2">
      <c r="A953" s="208" t="s">
        <v>35</v>
      </c>
      <c r="B953" s="222" t="s">
        <v>301</v>
      </c>
      <c r="C953" s="370" t="s">
        <v>1097</v>
      </c>
      <c r="D953" s="843" t="s">
        <v>456</v>
      </c>
      <c r="E953" s="212">
        <v>50</v>
      </c>
      <c r="F953" s="212">
        <v>0</v>
      </c>
      <c r="G953" s="835"/>
    </row>
    <row r="954" spans="1:7" ht="45" customHeight="1" x14ac:dyDescent="0.2">
      <c r="A954" s="208" t="s">
        <v>36</v>
      </c>
      <c r="B954" s="223" t="s">
        <v>8</v>
      </c>
      <c r="C954" s="453" t="s">
        <v>1098</v>
      </c>
      <c r="D954" s="231" t="s">
        <v>456</v>
      </c>
      <c r="E954" s="207">
        <v>50</v>
      </c>
      <c r="F954" s="207">
        <v>0</v>
      </c>
      <c r="G954" s="835"/>
    </row>
    <row r="955" spans="1:7" ht="45" customHeight="1" x14ac:dyDescent="0.2">
      <c r="A955" s="208" t="s">
        <v>37</v>
      </c>
      <c r="B955" s="223" t="s">
        <v>302</v>
      </c>
      <c r="C955" s="204" t="s">
        <v>457</v>
      </c>
      <c r="D955" s="231" t="s">
        <v>456</v>
      </c>
      <c r="E955" s="207">
        <v>50</v>
      </c>
      <c r="F955" s="207">
        <v>0</v>
      </c>
      <c r="G955" s="835"/>
    </row>
    <row r="956" spans="1:7" ht="45" customHeight="1" x14ac:dyDescent="0.2">
      <c r="A956" s="208" t="s">
        <v>51</v>
      </c>
      <c r="B956" s="223" t="s">
        <v>9</v>
      </c>
      <c r="C956" s="204" t="s">
        <v>1347</v>
      </c>
      <c r="D956" s="231" t="s">
        <v>456</v>
      </c>
      <c r="E956" s="207">
        <v>100</v>
      </c>
      <c r="F956" s="207">
        <v>0</v>
      </c>
      <c r="G956" s="835"/>
    </row>
    <row r="957" spans="1:7" ht="45" customHeight="1" x14ac:dyDescent="0.2">
      <c r="A957" s="839">
        <f>A952+1</f>
        <v>2</v>
      </c>
      <c r="B957" s="844" t="s">
        <v>1100</v>
      </c>
      <c r="C957" s="845" t="s">
        <v>1628</v>
      </c>
      <c r="D957" s="846" t="s">
        <v>455</v>
      </c>
      <c r="E957" s="847">
        <v>250</v>
      </c>
      <c r="F957" s="749">
        <v>24</v>
      </c>
      <c r="G957" s="784" t="s">
        <v>360</v>
      </c>
    </row>
    <row r="958" spans="1:7" ht="45" customHeight="1" x14ac:dyDescent="0.2">
      <c r="A958" s="839">
        <f>A957+1</f>
        <v>3</v>
      </c>
      <c r="B958" s="844" t="s">
        <v>1101</v>
      </c>
      <c r="C958" s="845" t="s">
        <v>1102</v>
      </c>
      <c r="D958" s="845" t="s">
        <v>456</v>
      </c>
      <c r="E958" s="847">
        <v>150</v>
      </c>
      <c r="F958" s="749">
        <v>29</v>
      </c>
      <c r="G958" s="784"/>
    </row>
    <row r="959" spans="1:7" ht="45" customHeight="1" x14ac:dyDescent="0.2">
      <c r="A959" s="839">
        <f t="shared" ref="A959:A960" si="187">A958+1</f>
        <v>4</v>
      </c>
      <c r="B959" s="844" t="s">
        <v>49</v>
      </c>
      <c r="C959" s="845" t="s">
        <v>1629</v>
      </c>
      <c r="D959" s="845" t="s">
        <v>456</v>
      </c>
      <c r="E959" s="847">
        <v>100</v>
      </c>
      <c r="F959" s="749">
        <v>0</v>
      </c>
      <c r="G959" s="784"/>
    </row>
    <row r="960" spans="1:7" ht="59.25" customHeight="1" x14ac:dyDescent="0.2">
      <c r="A960" s="839">
        <f t="shared" si="187"/>
        <v>5</v>
      </c>
      <c r="B960" s="848" t="s">
        <v>639</v>
      </c>
      <c r="C960" s="845" t="s">
        <v>563</v>
      </c>
      <c r="D960" s="849" t="s">
        <v>462</v>
      </c>
      <c r="E960" s="850">
        <v>170</v>
      </c>
      <c r="F960" s="749">
        <v>10</v>
      </c>
      <c r="G960" s="799" t="s">
        <v>57</v>
      </c>
    </row>
    <row r="961" spans="1:7" ht="42" customHeight="1" x14ac:dyDescent="0.2">
      <c r="A961" s="776" t="s">
        <v>1568</v>
      </c>
      <c r="B961" s="776"/>
      <c r="C961" s="776"/>
      <c r="D961" s="776"/>
      <c r="E961" s="447">
        <f>SUM(E962:E963)</f>
        <v>2300</v>
      </c>
      <c r="F961" s="447">
        <f t="shared" ref="F961" si="188">SUM(F962:F963)</f>
        <v>66</v>
      </c>
      <c r="G961" s="777"/>
    </row>
    <row r="962" spans="1:7" ht="45" customHeight="1" x14ac:dyDescent="0.2">
      <c r="A962" s="381">
        <v>1</v>
      </c>
      <c r="B962" s="424" t="s">
        <v>486</v>
      </c>
      <c r="C962" s="201" t="s">
        <v>1674</v>
      </c>
      <c r="D962" s="851" t="s">
        <v>1652</v>
      </c>
      <c r="E962" s="206">
        <v>2100</v>
      </c>
      <c r="F962" s="206">
        <v>56</v>
      </c>
      <c r="G962" s="778" t="s">
        <v>362</v>
      </c>
    </row>
    <row r="963" spans="1:7" ht="45" customHeight="1" x14ac:dyDescent="0.2">
      <c r="A963" s="381">
        <f>A962+1</f>
        <v>2</v>
      </c>
      <c r="B963" s="424" t="s">
        <v>487</v>
      </c>
      <c r="C963" s="406" t="s">
        <v>560</v>
      </c>
      <c r="D963" s="832" t="s">
        <v>658</v>
      </c>
      <c r="E963" s="206">
        <v>200</v>
      </c>
      <c r="F963" s="206">
        <v>10</v>
      </c>
      <c r="G963" s="778"/>
    </row>
    <row r="964" spans="1:7" ht="42" customHeight="1" x14ac:dyDescent="0.2">
      <c r="A964" s="781" t="s">
        <v>1569</v>
      </c>
      <c r="B964" s="781"/>
      <c r="C964" s="781"/>
      <c r="D964" s="781"/>
      <c r="E964" s="447">
        <f>E965+E966+E967+E971</f>
        <v>220</v>
      </c>
      <c r="F964" s="447">
        <f t="shared" ref="F964" si="189">F965+F966+F967+F971</f>
        <v>0</v>
      </c>
      <c r="G964" s="786"/>
    </row>
    <row r="965" spans="1:7" ht="50.25" customHeight="1" x14ac:dyDescent="0.2">
      <c r="A965" s="527">
        <v>1</v>
      </c>
      <c r="B965" s="747" t="s">
        <v>958</v>
      </c>
      <c r="C965" s="748" t="s">
        <v>1103</v>
      </c>
      <c r="D965" s="748" t="s">
        <v>1653</v>
      </c>
      <c r="E965" s="749">
        <v>30</v>
      </c>
      <c r="F965" s="749">
        <v>0</v>
      </c>
      <c r="G965" s="835" t="s">
        <v>360</v>
      </c>
    </row>
    <row r="966" spans="1:7" ht="50.25" customHeight="1" x14ac:dyDescent="0.2">
      <c r="A966" s="527">
        <f>A965+1</f>
        <v>2</v>
      </c>
      <c r="B966" s="747" t="s">
        <v>1105</v>
      </c>
      <c r="C966" s="748" t="s">
        <v>1104</v>
      </c>
      <c r="D966" s="748" t="s">
        <v>1653</v>
      </c>
      <c r="E966" s="749">
        <v>40</v>
      </c>
      <c r="F966" s="749">
        <v>0</v>
      </c>
      <c r="G966" s="835"/>
    </row>
    <row r="967" spans="1:7" ht="45" customHeight="1" x14ac:dyDescent="0.2">
      <c r="A967" s="527">
        <f>A966+1</f>
        <v>3</v>
      </c>
      <c r="B967" s="852" t="s">
        <v>1106</v>
      </c>
      <c r="C967" s="852"/>
      <c r="D967" s="852"/>
      <c r="E967" s="842">
        <f>SUM(E968:E970)</f>
        <v>90</v>
      </c>
      <c r="F967" s="842">
        <f t="shared" ref="F967" si="190">SUM(F968:F970)</f>
        <v>0</v>
      </c>
      <c r="G967" s="835" t="s">
        <v>1</v>
      </c>
    </row>
    <row r="968" spans="1:7" ht="45" customHeight="1" x14ac:dyDescent="0.2">
      <c r="A968" s="381" t="s">
        <v>25</v>
      </c>
      <c r="B968" s="222" t="s">
        <v>303</v>
      </c>
      <c r="C968" s="204" t="s">
        <v>1048</v>
      </c>
      <c r="D968" s="204" t="s">
        <v>1653</v>
      </c>
      <c r="E968" s="207">
        <v>30</v>
      </c>
      <c r="F968" s="207">
        <v>0</v>
      </c>
      <c r="G968" s="835"/>
    </row>
    <row r="969" spans="1:7" ht="45" customHeight="1" x14ac:dyDescent="0.2">
      <c r="A969" s="381" t="s">
        <v>24</v>
      </c>
      <c r="B969" s="223" t="s">
        <v>304</v>
      </c>
      <c r="C969" s="204" t="s">
        <v>1107</v>
      </c>
      <c r="D969" s="204" t="s">
        <v>1653</v>
      </c>
      <c r="E969" s="207">
        <v>30</v>
      </c>
      <c r="F969" s="207">
        <v>0</v>
      </c>
      <c r="G969" s="835"/>
    </row>
    <row r="970" spans="1:7" ht="45" customHeight="1" x14ac:dyDescent="0.2">
      <c r="A970" s="381" t="s">
        <v>27</v>
      </c>
      <c r="B970" s="223" t="s">
        <v>437</v>
      </c>
      <c r="C970" s="204" t="s">
        <v>1108</v>
      </c>
      <c r="D970" s="204" t="s">
        <v>1653</v>
      </c>
      <c r="E970" s="207">
        <v>30</v>
      </c>
      <c r="F970" s="207">
        <v>0</v>
      </c>
      <c r="G970" s="835"/>
    </row>
    <row r="971" spans="1:7" ht="45" customHeight="1" x14ac:dyDescent="0.2">
      <c r="A971" s="527">
        <v>4</v>
      </c>
      <c r="B971" s="852" t="s">
        <v>1109</v>
      </c>
      <c r="C971" s="852"/>
      <c r="D971" s="852"/>
      <c r="E971" s="842">
        <f>SUM(E972:E974)</f>
        <v>60</v>
      </c>
      <c r="F971" s="842">
        <f t="shared" ref="F971" si="191">SUM(F972:F974)</f>
        <v>0</v>
      </c>
      <c r="G971" s="835"/>
    </row>
    <row r="972" spans="1:7" ht="45" customHeight="1" x14ac:dyDescent="0.2">
      <c r="A972" s="381" t="s">
        <v>25</v>
      </c>
      <c r="B972" s="222" t="s">
        <v>303</v>
      </c>
      <c r="C972" s="204" t="s">
        <v>1110</v>
      </c>
      <c r="D972" s="204" t="s">
        <v>1111</v>
      </c>
      <c r="E972" s="207">
        <v>20</v>
      </c>
      <c r="F972" s="207">
        <v>0</v>
      </c>
      <c r="G972" s="835"/>
    </row>
    <row r="973" spans="1:7" ht="45" customHeight="1" x14ac:dyDescent="0.2">
      <c r="A973" s="381" t="s">
        <v>24</v>
      </c>
      <c r="B973" s="223" t="s">
        <v>304</v>
      </c>
      <c r="C973" s="204" t="s">
        <v>800</v>
      </c>
      <c r="D973" s="204" t="s">
        <v>1111</v>
      </c>
      <c r="E973" s="207">
        <v>20</v>
      </c>
      <c r="F973" s="207">
        <v>0</v>
      </c>
      <c r="G973" s="835"/>
    </row>
    <row r="974" spans="1:7" ht="45" customHeight="1" x14ac:dyDescent="0.2">
      <c r="A974" s="381" t="s">
        <v>27</v>
      </c>
      <c r="B974" s="223" t="s">
        <v>437</v>
      </c>
      <c r="C974" s="204" t="s">
        <v>1112</v>
      </c>
      <c r="D974" s="204" t="s">
        <v>1111</v>
      </c>
      <c r="E974" s="207">
        <v>20</v>
      </c>
      <c r="F974" s="207">
        <v>0</v>
      </c>
      <c r="G974" s="835"/>
    </row>
    <row r="975" spans="1:7" ht="42" customHeight="1" x14ac:dyDescent="0.2">
      <c r="A975" s="781" t="s">
        <v>1570</v>
      </c>
      <c r="B975" s="781"/>
      <c r="C975" s="781"/>
      <c r="D975" s="781"/>
      <c r="E975" s="447">
        <f t="shared" ref="E975:F975" si="192">SUM(E976:E977)</f>
        <v>360</v>
      </c>
      <c r="F975" s="447">
        <f t="shared" si="192"/>
        <v>30</v>
      </c>
      <c r="G975" s="782"/>
    </row>
    <row r="976" spans="1:7" ht="45" customHeight="1" x14ac:dyDescent="0.2">
      <c r="A976" s="208">
        <v>1</v>
      </c>
      <c r="B976" s="223" t="s">
        <v>1113</v>
      </c>
      <c r="C976" s="204" t="s">
        <v>1114</v>
      </c>
      <c r="D976" s="215" t="s">
        <v>921</v>
      </c>
      <c r="E976" s="207">
        <v>260</v>
      </c>
      <c r="F976" s="207">
        <v>20</v>
      </c>
      <c r="G976" s="220" t="s">
        <v>360</v>
      </c>
    </row>
    <row r="977" spans="1:7" ht="60.75" x14ac:dyDescent="0.2">
      <c r="A977" s="208">
        <f>A976+1</f>
        <v>2</v>
      </c>
      <c r="B977" s="808" t="s">
        <v>639</v>
      </c>
      <c r="C977" s="204" t="s">
        <v>562</v>
      </c>
      <c r="D977" s="215" t="s">
        <v>921</v>
      </c>
      <c r="E977" s="206">
        <v>100</v>
      </c>
      <c r="F977" s="207">
        <v>10</v>
      </c>
      <c r="G977" s="799" t="s">
        <v>57</v>
      </c>
    </row>
    <row r="978" spans="1:7" ht="42" customHeight="1" x14ac:dyDescent="0.2">
      <c r="A978" s="853" t="s">
        <v>1571</v>
      </c>
      <c r="B978" s="853"/>
      <c r="C978" s="853"/>
      <c r="D978" s="853"/>
      <c r="E978" s="394">
        <f>SUM(E979:E979)</f>
        <v>50</v>
      </c>
      <c r="F978" s="394">
        <f t="shared" ref="F978" si="193">SUM(F979:F979)</f>
        <v>19</v>
      </c>
      <c r="G978" s="782"/>
    </row>
    <row r="979" spans="1:7" ht="37.5" x14ac:dyDescent="0.2">
      <c r="A979" s="208">
        <v>1</v>
      </c>
      <c r="B979" s="223" t="s">
        <v>48</v>
      </c>
      <c r="C979" s="209" t="s">
        <v>1091</v>
      </c>
      <c r="D979" s="822" t="s">
        <v>1115</v>
      </c>
      <c r="E979" s="207">
        <v>50</v>
      </c>
      <c r="F979" s="207">
        <v>19</v>
      </c>
      <c r="G979" s="220" t="s">
        <v>360</v>
      </c>
    </row>
    <row r="980" spans="1:7" ht="42" customHeight="1" x14ac:dyDescent="0.2">
      <c r="A980" s="781" t="s">
        <v>1572</v>
      </c>
      <c r="B980" s="781"/>
      <c r="C980" s="781"/>
      <c r="D980" s="781"/>
      <c r="E980" s="447">
        <f>SUM(E981:E983)</f>
        <v>245</v>
      </c>
      <c r="F980" s="447">
        <f t="shared" ref="F980" si="194">SUM(F981:F983)</f>
        <v>33</v>
      </c>
      <c r="G980" s="782"/>
    </row>
    <row r="981" spans="1:7" ht="45" customHeight="1" x14ac:dyDescent="0.2">
      <c r="A981" s="208">
        <v>1</v>
      </c>
      <c r="B981" s="223" t="s">
        <v>966</v>
      </c>
      <c r="C981" s="453" t="s">
        <v>1116</v>
      </c>
      <c r="D981" s="231" t="s">
        <v>436</v>
      </c>
      <c r="E981" s="207">
        <v>75</v>
      </c>
      <c r="F981" s="207">
        <v>11</v>
      </c>
      <c r="G981" s="790" t="s">
        <v>360</v>
      </c>
    </row>
    <row r="982" spans="1:7" ht="45" customHeight="1" x14ac:dyDescent="0.2">
      <c r="A982" s="208">
        <f>A981+1</f>
        <v>2</v>
      </c>
      <c r="B982" s="223" t="s">
        <v>850</v>
      </c>
      <c r="C982" s="453" t="s">
        <v>1118</v>
      </c>
      <c r="D982" s="344" t="s">
        <v>1117</v>
      </c>
      <c r="E982" s="207">
        <v>100</v>
      </c>
      <c r="F982" s="207">
        <v>11</v>
      </c>
      <c r="G982" s="790"/>
    </row>
    <row r="983" spans="1:7" ht="45" customHeight="1" x14ac:dyDescent="0.2">
      <c r="A983" s="208">
        <f>A982+1</f>
        <v>3</v>
      </c>
      <c r="B983" s="223" t="s">
        <v>965</v>
      </c>
      <c r="C983" s="204" t="s">
        <v>910</v>
      </c>
      <c r="D983" s="344" t="s">
        <v>1117</v>
      </c>
      <c r="E983" s="207">
        <v>70</v>
      </c>
      <c r="F983" s="207">
        <v>11</v>
      </c>
      <c r="G983" s="790"/>
    </row>
    <row r="984" spans="1:7" ht="42" customHeight="1" x14ac:dyDescent="0.2">
      <c r="A984" s="853" t="s">
        <v>1573</v>
      </c>
      <c r="B984" s="853"/>
      <c r="C984" s="853"/>
      <c r="D984" s="853"/>
      <c r="E984" s="394">
        <f>E985</f>
        <v>80</v>
      </c>
      <c r="F984" s="394">
        <f t="shared" ref="F984" si="195">F985</f>
        <v>19</v>
      </c>
      <c r="G984" s="786"/>
    </row>
    <row r="985" spans="1:7" ht="46.5" x14ac:dyDescent="0.2">
      <c r="A985" s="208">
        <v>1</v>
      </c>
      <c r="B985" s="223" t="s">
        <v>38</v>
      </c>
      <c r="C985" s="204" t="s">
        <v>909</v>
      </c>
      <c r="D985" s="204" t="s">
        <v>425</v>
      </c>
      <c r="E985" s="207">
        <v>80</v>
      </c>
      <c r="F985" s="207">
        <v>19</v>
      </c>
      <c r="G985" s="220" t="s">
        <v>360</v>
      </c>
    </row>
    <row r="986" spans="1:7" ht="42" customHeight="1" x14ac:dyDescent="0.2">
      <c r="A986" s="781" t="s">
        <v>1574</v>
      </c>
      <c r="B986" s="781"/>
      <c r="C986" s="781"/>
      <c r="D986" s="781"/>
      <c r="E986" s="495">
        <f>SUM(E987:E989)</f>
        <v>580</v>
      </c>
      <c r="F986" s="495">
        <f t="shared" ref="F986" si="196">SUM(F987:F989)</f>
        <v>47</v>
      </c>
      <c r="G986" s="782"/>
    </row>
    <row r="987" spans="1:7" ht="45" customHeight="1" x14ac:dyDescent="0.2">
      <c r="A987" s="208">
        <v>1</v>
      </c>
      <c r="B987" s="223" t="s">
        <v>430</v>
      </c>
      <c r="C987" s="204" t="s">
        <v>1363</v>
      </c>
      <c r="D987" s="215" t="s">
        <v>893</v>
      </c>
      <c r="E987" s="207">
        <v>120</v>
      </c>
      <c r="F987" s="207">
        <v>13</v>
      </c>
      <c r="G987" s="790" t="s">
        <v>360</v>
      </c>
    </row>
    <row r="988" spans="1:7" ht="45" customHeight="1" x14ac:dyDescent="0.2">
      <c r="A988" s="208">
        <f>A987+1</f>
        <v>2</v>
      </c>
      <c r="B988" s="223" t="s">
        <v>894</v>
      </c>
      <c r="C988" s="204" t="s">
        <v>1364</v>
      </c>
      <c r="D988" s="215" t="s">
        <v>893</v>
      </c>
      <c r="E988" s="207">
        <v>360</v>
      </c>
      <c r="F988" s="207">
        <v>21</v>
      </c>
      <c r="G988" s="790"/>
    </row>
    <row r="989" spans="1:7" ht="93" x14ac:dyDescent="0.2">
      <c r="A989" s="208">
        <f>A988+1</f>
        <v>3</v>
      </c>
      <c r="B989" s="223" t="s">
        <v>896</v>
      </c>
      <c r="C989" s="204" t="s">
        <v>1015</v>
      </c>
      <c r="D989" s="215" t="s">
        <v>893</v>
      </c>
      <c r="E989" s="207">
        <v>100</v>
      </c>
      <c r="F989" s="207">
        <v>13</v>
      </c>
      <c r="G989" s="220" t="s">
        <v>1</v>
      </c>
    </row>
    <row r="990" spans="1:7" ht="42" customHeight="1" x14ac:dyDescent="0.2">
      <c r="A990" s="854" t="s">
        <v>1575</v>
      </c>
      <c r="B990" s="854"/>
      <c r="C990" s="854"/>
      <c r="D990" s="854"/>
      <c r="E990" s="394">
        <f>E991</f>
        <v>240</v>
      </c>
      <c r="F990" s="394">
        <f t="shared" ref="F990" si="197">F991</f>
        <v>18</v>
      </c>
      <c r="G990" s="786"/>
    </row>
    <row r="991" spans="1:7" ht="45" customHeight="1" x14ac:dyDescent="0.2">
      <c r="A991" s="381">
        <v>1</v>
      </c>
      <c r="B991" s="214" t="s">
        <v>1119</v>
      </c>
      <c r="C991" s="204" t="s">
        <v>1120</v>
      </c>
      <c r="D991" s="204" t="s">
        <v>895</v>
      </c>
      <c r="E991" s="210">
        <v>240</v>
      </c>
      <c r="F991" s="212">
        <v>18</v>
      </c>
      <c r="G991" s="220" t="s">
        <v>360</v>
      </c>
    </row>
    <row r="992" spans="1:7" ht="42" customHeight="1" x14ac:dyDescent="0.2">
      <c r="A992" s="776" t="s">
        <v>1576</v>
      </c>
      <c r="B992" s="776"/>
      <c r="C992" s="776"/>
      <c r="D992" s="776"/>
      <c r="E992" s="447">
        <f>SUM(E993:E996)</f>
        <v>120</v>
      </c>
      <c r="F992" s="447">
        <f t="shared" ref="F992" si="198">SUM(F993:F996)</f>
        <v>36</v>
      </c>
      <c r="G992" s="777"/>
    </row>
    <row r="993" spans="1:7" ht="46.5" x14ac:dyDescent="0.2">
      <c r="A993" s="381">
        <v>1</v>
      </c>
      <c r="B993" s="223" t="s">
        <v>1121</v>
      </c>
      <c r="C993" s="204" t="s">
        <v>1095</v>
      </c>
      <c r="D993" s="204" t="s">
        <v>1122</v>
      </c>
      <c r="E993" s="207">
        <v>30</v>
      </c>
      <c r="F993" s="207">
        <v>9</v>
      </c>
      <c r="G993" s="790" t="s">
        <v>360</v>
      </c>
    </row>
    <row r="994" spans="1:7" ht="69.75" x14ac:dyDescent="0.2">
      <c r="A994" s="381">
        <f>A993+1</f>
        <v>2</v>
      </c>
      <c r="B994" s="223" t="s">
        <v>1123</v>
      </c>
      <c r="C994" s="211" t="s">
        <v>1069</v>
      </c>
      <c r="D994" s="204" t="s">
        <v>1124</v>
      </c>
      <c r="E994" s="207">
        <v>24</v>
      </c>
      <c r="F994" s="207">
        <v>9</v>
      </c>
      <c r="G994" s="790"/>
    </row>
    <row r="995" spans="1:7" ht="69.75" x14ac:dyDescent="0.2">
      <c r="A995" s="381">
        <f>A994+1</f>
        <v>3</v>
      </c>
      <c r="B995" s="223" t="s">
        <v>1125</v>
      </c>
      <c r="C995" s="204" t="s">
        <v>1002</v>
      </c>
      <c r="D995" s="204" t="s">
        <v>1124</v>
      </c>
      <c r="E995" s="207">
        <v>36</v>
      </c>
      <c r="F995" s="207">
        <v>9</v>
      </c>
      <c r="G995" s="790"/>
    </row>
    <row r="996" spans="1:7" ht="69.75" x14ac:dyDescent="0.2">
      <c r="A996" s="381">
        <f>A995+1</f>
        <v>4</v>
      </c>
      <c r="B996" s="223" t="s">
        <v>1126</v>
      </c>
      <c r="C996" s="204" t="s">
        <v>1127</v>
      </c>
      <c r="D996" s="204" t="s">
        <v>1654</v>
      </c>
      <c r="E996" s="207">
        <v>30</v>
      </c>
      <c r="F996" s="207">
        <v>9</v>
      </c>
      <c r="G996" s="790"/>
    </row>
    <row r="997" spans="1:7" ht="42" customHeight="1" x14ac:dyDescent="0.2">
      <c r="A997" s="853" t="s">
        <v>1577</v>
      </c>
      <c r="B997" s="853"/>
      <c r="C997" s="853"/>
      <c r="D997" s="853"/>
      <c r="E997" s="394">
        <f>SUM(E998:E1002)</f>
        <v>290</v>
      </c>
      <c r="F997" s="394">
        <f t="shared" ref="F997" si="199">SUM(F998:F1002)</f>
        <v>105</v>
      </c>
      <c r="G997" s="786"/>
    </row>
    <row r="998" spans="1:7" ht="46.5" x14ac:dyDescent="0.2">
      <c r="A998" s="208">
        <v>1</v>
      </c>
      <c r="B998" s="213" t="s">
        <v>1128</v>
      </c>
      <c r="C998" s="334" t="s">
        <v>543</v>
      </c>
      <c r="D998" s="215" t="s">
        <v>1285</v>
      </c>
      <c r="E998" s="204">
        <v>60</v>
      </c>
      <c r="F998" s="204">
        <v>21</v>
      </c>
      <c r="G998" s="790" t="s">
        <v>360</v>
      </c>
    </row>
    <row r="999" spans="1:7" ht="46.5" x14ac:dyDescent="0.2">
      <c r="A999" s="208">
        <f>A998+1</f>
        <v>2</v>
      </c>
      <c r="B999" s="213" t="s">
        <v>1129</v>
      </c>
      <c r="C999" s="334" t="s">
        <v>546</v>
      </c>
      <c r="D999" s="215" t="s">
        <v>1285</v>
      </c>
      <c r="E999" s="204">
        <v>60</v>
      </c>
      <c r="F999" s="204">
        <v>21</v>
      </c>
      <c r="G999" s="790"/>
    </row>
    <row r="1000" spans="1:7" ht="46.5" x14ac:dyDescent="0.2">
      <c r="A1000" s="208">
        <f>A999+1</f>
        <v>3</v>
      </c>
      <c r="B1000" s="223" t="s">
        <v>1130</v>
      </c>
      <c r="C1000" s="204" t="s">
        <v>562</v>
      </c>
      <c r="D1000" s="215" t="s">
        <v>1285</v>
      </c>
      <c r="E1000" s="204">
        <v>60</v>
      </c>
      <c r="F1000" s="204">
        <v>21</v>
      </c>
      <c r="G1000" s="790"/>
    </row>
    <row r="1001" spans="1:7" ht="37.5" x14ac:dyDescent="0.2">
      <c r="A1001" s="208">
        <f>A1000+1</f>
        <v>4</v>
      </c>
      <c r="B1001" s="223" t="s">
        <v>45</v>
      </c>
      <c r="C1001" s="204" t="s">
        <v>562</v>
      </c>
      <c r="D1001" s="215" t="s">
        <v>1285</v>
      </c>
      <c r="E1001" s="207">
        <v>50</v>
      </c>
      <c r="F1001" s="204">
        <v>21</v>
      </c>
      <c r="G1001" s="790"/>
    </row>
    <row r="1002" spans="1:7" ht="46.5" x14ac:dyDescent="0.2">
      <c r="A1002" s="208">
        <f>A1001+1</f>
        <v>5</v>
      </c>
      <c r="B1002" s="223" t="s">
        <v>1131</v>
      </c>
      <c r="C1002" s="204" t="s">
        <v>565</v>
      </c>
      <c r="D1002" s="215" t="s">
        <v>1285</v>
      </c>
      <c r="E1002" s="207">
        <v>60</v>
      </c>
      <c r="F1002" s="204">
        <v>21</v>
      </c>
      <c r="G1002" s="790"/>
    </row>
    <row r="1003" spans="1:7" ht="42" customHeight="1" x14ac:dyDescent="0.2">
      <c r="A1003" s="781" t="s">
        <v>1578</v>
      </c>
      <c r="B1003" s="781"/>
      <c r="C1003" s="781"/>
      <c r="D1003" s="781"/>
      <c r="E1003" s="447">
        <f>SUM(E1004:E1006)</f>
        <v>400</v>
      </c>
      <c r="F1003" s="447">
        <f t="shared" ref="F1003" si="200">SUM(F1004:F1006)</f>
        <v>24</v>
      </c>
      <c r="G1003" s="782"/>
    </row>
    <row r="1004" spans="1:7" ht="45" customHeight="1" x14ac:dyDescent="0.2">
      <c r="A1004" s="208">
        <v>1</v>
      </c>
      <c r="B1004" s="223" t="s">
        <v>39</v>
      </c>
      <c r="C1004" s="270" t="s">
        <v>1138</v>
      </c>
      <c r="D1004" s="855" t="s">
        <v>462</v>
      </c>
      <c r="E1004" s="207">
        <v>150</v>
      </c>
      <c r="F1004" s="207">
        <v>24</v>
      </c>
      <c r="G1004" s="216" t="s">
        <v>360</v>
      </c>
    </row>
    <row r="1005" spans="1:7" ht="45" customHeight="1" x14ac:dyDescent="0.2">
      <c r="A1005" s="208">
        <f>A1004+1</f>
        <v>2</v>
      </c>
      <c r="B1005" s="223" t="s">
        <v>46</v>
      </c>
      <c r="C1005" s="270" t="s">
        <v>1137</v>
      </c>
      <c r="D1005" s="855" t="s">
        <v>462</v>
      </c>
      <c r="E1005" s="207">
        <v>150</v>
      </c>
      <c r="F1005" s="207">
        <v>0</v>
      </c>
      <c r="G1005" s="434" t="s">
        <v>1</v>
      </c>
    </row>
    <row r="1006" spans="1:7" ht="45" customHeight="1" x14ac:dyDescent="0.2">
      <c r="A1006" s="208">
        <f>A1005+1</f>
        <v>3</v>
      </c>
      <c r="B1006" s="214" t="s">
        <v>811</v>
      </c>
      <c r="C1006" s="204" t="s">
        <v>1042</v>
      </c>
      <c r="D1006" s="855" t="s">
        <v>462</v>
      </c>
      <c r="E1006" s="207">
        <v>100</v>
      </c>
      <c r="F1006" s="207">
        <v>0</v>
      </c>
      <c r="G1006" s="434" t="s">
        <v>1</v>
      </c>
    </row>
    <row r="1007" spans="1:7" ht="42" customHeight="1" x14ac:dyDescent="0.2">
      <c r="A1007" s="781" t="s">
        <v>1579</v>
      </c>
      <c r="B1007" s="781"/>
      <c r="C1007" s="781"/>
      <c r="D1007" s="781"/>
      <c r="E1007" s="447">
        <f>SUM(E1008:E1011)</f>
        <v>260</v>
      </c>
      <c r="F1007" s="447">
        <f t="shared" ref="F1007" si="201">SUM(F1008:F1011)</f>
        <v>76</v>
      </c>
      <c r="G1007" s="782"/>
    </row>
    <row r="1008" spans="1:7" ht="69.75" x14ac:dyDescent="0.2">
      <c r="A1008" s="208">
        <v>1</v>
      </c>
      <c r="B1008" s="223" t="s">
        <v>1134</v>
      </c>
      <c r="C1008" s="378" t="s">
        <v>877</v>
      </c>
      <c r="D1008" s="231" t="s">
        <v>1056</v>
      </c>
      <c r="E1008" s="207">
        <v>50</v>
      </c>
      <c r="F1008" s="207">
        <v>19</v>
      </c>
      <c r="G1008" s="790" t="s">
        <v>360</v>
      </c>
    </row>
    <row r="1009" spans="1:10" ht="69.75" x14ac:dyDescent="0.2">
      <c r="A1009" s="208">
        <f>A1008+1</f>
        <v>2</v>
      </c>
      <c r="B1009" s="223" t="s">
        <v>1133</v>
      </c>
      <c r="C1009" s="378" t="s">
        <v>1023</v>
      </c>
      <c r="D1009" s="231" t="s">
        <v>812</v>
      </c>
      <c r="E1009" s="207">
        <v>50</v>
      </c>
      <c r="F1009" s="207">
        <v>19</v>
      </c>
      <c r="G1009" s="790"/>
    </row>
    <row r="1010" spans="1:10" ht="93" x14ac:dyDescent="0.2">
      <c r="A1010" s="208">
        <f>A1009+1</f>
        <v>3</v>
      </c>
      <c r="B1010" s="223" t="s">
        <v>1135</v>
      </c>
      <c r="C1010" s="378" t="s">
        <v>990</v>
      </c>
      <c r="D1010" s="231" t="s">
        <v>1056</v>
      </c>
      <c r="E1010" s="207">
        <v>60</v>
      </c>
      <c r="F1010" s="207">
        <v>19</v>
      </c>
      <c r="G1010" s="790"/>
    </row>
    <row r="1011" spans="1:10" ht="69.75" x14ac:dyDescent="0.2">
      <c r="A1011" s="208">
        <f>A1010+1</f>
        <v>4</v>
      </c>
      <c r="B1011" s="223" t="s">
        <v>1136</v>
      </c>
      <c r="C1011" s="378" t="s">
        <v>1132</v>
      </c>
      <c r="D1011" s="209" t="s">
        <v>1655</v>
      </c>
      <c r="E1011" s="207">
        <v>100</v>
      </c>
      <c r="F1011" s="207">
        <v>19</v>
      </c>
      <c r="G1011" s="790"/>
    </row>
    <row r="1012" spans="1:10" ht="40.5" customHeight="1" x14ac:dyDescent="0.2">
      <c r="A1012" s="781" t="s">
        <v>1580</v>
      </c>
      <c r="B1012" s="781"/>
      <c r="C1012" s="781"/>
      <c r="D1012" s="781"/>
      <c r="E1012" s="447">
        <f>SUM(E1013:E1013)</f>
        <v>100</v>
      </c>
      <c r="F1012" s="447">
        <f t="shared" ref="F1012" si="202">SUM(F1013:F1013)</f>
        <v>24</v>
      </c>
      <c r="G1012" s="782"/>
    </row>
    <row r="1013" spans="1:10" ht="46.5" x14ac:dyDescent="0.2">
      <c r="A1013" s="208">
        <v>1</v>
      </c>
      <c r="B1013" s="223" t="s">
        <v>808</v>
      </c>
      <c r="C1013" s="831" t="s">
        <v>807</v>
      </c>
      <c r="D1013" s="856" t="s">
        <v>447</v>
      </c>
      <c r="E1013" s="379">
        <v>100</v>
      </c>
      <c r="F1013" s="380">
        <v>24</v>
      </c>
      <c r="G1013" s="220" t="s">
        <v>360</v>
      </c>
    </row>
    <row r="1014" spans="1:10" ht="42" customHeight="1" x14ac:dyDescent="0.2">
      <c r="A1014" s="781" t="s">
        <v>1581</v>
      </c>
      <c r="B1014" s="781"/>
      <c r="C1014" s="781"/>
      <c r="D1014" s="781"/>
      <c r="E1014" s="447">
        <f>SUM(E1015:E1019)</f>
        <v>600</v>
      </c>
      <c r="F1014" s="447">
        <f t="shared" ref="F1014" si="203">SUM(F1015:F1019)</f>
        <v>31</v>
      </c>
      <c r="G1014" s="782"/>
    </row>
    <row r="1015" spans="1:10" ht="60.75" x14ac:dyDescent="0.2">
      <c r="A1015" s="208">
        <v>1</v>
      </c>
      <c r="B1015" s="797" t="s">
        <v>1213</v>
      </c>
      <c r="C1015" s="334" t="s">
        <v>546</v>
      </c>
      <c r="D1015" s="225" t="s">
        <v>1656</v>
      </c>
      <c r="E1015" s="206">
        <v>150</v>
      </c>
      <c r="F1015" s="207">
        <v>3</v>
      </c>
      <c r="G1015" s="799" t="s">
        <v>57</v>
      </c>
    </row>
    <row r="1016" spans="1:10" ht="46.5" x14ac:dyDescent="0.2">
      <c r="A1016" s="208">
        <f>A1015+1</f>
        <v>2</v>
      </c>
      <c r="B1016" s="452" t="s">
        <v>56</v>
      </c>
      <c r="C1016" s="225" t="s">
        <v>1139</v>
      </c>
      <c r="D1016" s="215" t="s">
        <v>921</v>
      </c>
      <c r="E1016" s="226">
        <v>100</v>
      </c>
      <c r="F1016" s="207">
        <v>25</v>
      </c>
      <c r="G1016" s="220" t="s">
        <v>360</v>
      </c>
    </row>
    <row r="1017" spans="1:10" ht="46.5" x14ac:dyDescent="0.2">
      <c r="A1017" s="208">
        <f t="shared" ref="A1017:A1019" si="204">A1016+1</f>
        <v>3</v>
      </c>
      <c r="B1017" s="452" t="s">
        <v>1140</v>
      </c>
      <c r="C1017" s="225" t="s">
        <v>1141</v>
      </c>
      <c r="D1017" s="215" t="s">
        <v>921</v>
      </c>
      <c r="E1017" s="226">
        <v>120</v>
      </c>
      <c r="F1017" s="207">
        <v>0</v>
      </c>
      <c r="G1017" s="220" t="s">
        <v>1</v>
      </c>
    </row>
    <row r="1018" spans="1:10" ht="60.75" x14ac:dyDescent="0.2">
      <c r="A1018" s="208">
        <f t="shared" si="204"/>
        <v>4</v>
      </c>
      <c r="B1018" s="797" t="s">
        <v>1214</v>
      </c>
      <c r="C1018" s="211" t="s">
        <v>563</v>
      </c>
      <c r="D1018" s="215" t="s">
        <v>921</v>
      </c>
      <c r="E1018" s="206">
        <v>150</v>
      </c>
      <c r="F1018" s="207">
        <v>3</v>
      </c>
      <c r="G1018" s="799" t="s">
        <v>57</v>
      </c>
    </row>
    <row r="1019" spans="1:10" s="48" customFormat="1" ht="60.75" x14ac:dyDescent="0.35">
      <c r="A1019" s="208">
        <f t="shared" si="204"/>
        <v>5</v>
      </c>
      <c r="B1019" s="857" t="s">
        <v>826</v>
      </c>
      <c r="C1019" s="204" t="s">
        <v>565</v>
      </c>
      <c r="D1019" s="412" t="s">
        <v>438</v>
      </c>
      <c r="E1019" s="412">
        <v>80</v>
      </c>
      <c r="F1019" s="317">
        <v>0</v>
      </c>
      <c r="G1019" s="803" t="s">
        <v>643</v>
      </c>
      <c r="J1019" s="195"/>
    </row>
    <row r="1020" spans="1:10" ht="42" customHeight="1" x14ac:dyDescent="0.2">
      <c r="A1020" s="781" t="s">
        <v>1582</v>
      </c>
      <c r="B1020" s="781"/>
      <c r="C1020" s="781"/>
      <c r="D1020" s="781"/>
      <c r="E1020" s="447">
        <f t="shared" ref="E1020:F1020" si="205">SUM(E1021:E1022)</f>
        <v>500</v>
      </c>
      <c r="F1020" s="447">
        <f t="shared" si="205"/>
        <v>16</v>
      </c>
      <c r="G1020" s="782"/>
    </row>
    <row r="1021" spans="1:10" ht="45" customHeight="1" x14ac:dyDescent="0.2">
      <c r="A1021" s="208">
        <v>1</v>
      </c>
      <c r="B1021" s="223" t="s">
        <v>288</v>
      </c>
      <c r="C1021" s="204" t="s">
        <v>1074</v>
      </c>
      <c r="D1021" s="204" t="s">
        <v>435</v>
      </c>
      <c r="E1021" s="210">
        <v>300</v>
      </c>
      <c r="F1021" s="212">
        <v>16</v>
      </c>
      <c r="G1021" s="220" t="s">
        <v>360</v>
      </c>
    </row>
    <row r="1022" spans="1:10" ht="45" customHeight="1" x14ac:dyDescent="0.2">
      <c r="A1022" s="208">
        <f>A1021+1</f>
        <v>2</v>
      </c>
      <c r="B1022" s="214" t="s">
        <v>46</v>
      </c>
      <c r="C1022" s="209" t="s">
        <v>1268</v>
      </c>
      <c r="D1022" s="204" t="s">
        <v>435</v>
      </c>
      <c r="E1022" s="210">
        <v>200</v>
      </c>
      <c r="F1022" s="212">
        <v>0</v>
      </c>
      <c r="G1022" s="220" t="s">
        <v>1</v>
      </c>
    </row>
    <row r="1023" spans="1:10" ht="42" customHeight="1" x14ac:dyDescent="0.2">
      <c r="A1023" s="781" t="s">
        <v>1583</v>
      </c>
      <c r="B1023" s="781"/>
      <c r="C1023" s="781"/>
      <c r="D1023" s="781"/>
      <c r="E1023" s="447">
        <f>SUM(E1024:E1024)</f>
        <v>170</v>
      </c>
      <c r="F1023" s="447">
        <f t="shared" ref="F1023" si="206">SUM(F1024:F1024)</f>
        <v>41</v>
      </c>
      <c r="G1023" s="782"/>
    </row>
    <row r="1024" spans="1:10" ht="45" customHeight="1" x14ac:dyDescent="0.2">
      <c r="A1024" s="208">
        <v>1</v>
      </c>
      <c r="B1024" s="223" t="s">
        <v>1119</v>
      </c>
      <c r="C1024" s="204" t="s">
        <v>1279</v>
      </c>
      <c r="D1024" s="231" t="s">
        <v>942</v>
      </c>
      <c r="E1024" s="207">
        <v>170</v>
      </c>
      <c r="F1024" s="207">
        <v>41</v>
      </c>
      <c r="G1024" s="220" t="s">
        <v>360</v>
      </c>
    </row>
    <row r="1025" spans="1:7" ht="42" customHeight="1" x14ac:dyDescent="0.2">
      <c r="A1025" s="781" t="s">
        <v>1584</v>
      </c>
      <c r="B1025" s="781"/>
      <c r="C1025" s="781"/>
      <c r="D1025" s="781"/>
      <c r="E1025" s="447">
        <f>SUM(E1026:E1027)</f>
        <v>210</v>
      </c>
      <c r="F1025" s="447">
        <f t="shared" ref="F1025" si="207">SUM(F1026:F1027)</f>
        <v>28</v>
      </c>
      <c r="G1025" s="782"/>
    </row>
    <row r="1026" spans="1:7" ht="45" customHeight="1" x14ac:dyDescent="0.2">
      <c r="A1026" s="208">
        <v>1</v>
      </c>
      <c r="B1026" s="214" t="s">
        <v>814</v>
      </c>
      <c r="C1026" s="209" t="s">
        <v>1142</v>
      </c>
      <c r="D1026" s="209" t="s">
        <v>1655</v>
      </c>
      <c r="E1026" s="210">
        <v>100</v>
      </c>
      <c r="F1026" s="212">
        <v>14</v>
      </c>
      <c r="G1026" s="790" t="s">
        <v>360</v>
      </c>
    </row>
    <row r="1027" spans="1:7" ht="45" customHeight="1" x14ac:dyDescent="0.2">
      <c r="A1027" s="208">
        <f>A1026+1</f>
        <v>2</v>
      </c>
      <c r="B1027" s="809" t="s">
        <v>813</v>
      </c>
      <c r="C1027" s="204" t="s">
        <v>1143</v>
      </c>
      <c r="D1027" s="209" t="s">
        <v>1655</v>
      </c>
      <c r="E1027" s="208">
        <v>110</v>
      </c>
      <c r="F1027" s="212">
        <v>14</v>
      </c>
      <c r="G1027" s="790"/>
    </row>
    <row r="1028" spans="1:7" ht="41.25" customHeight="1" x14ac:dyDescent="0.2">
      <c r="A1028" s="818" t="s">
        <v>1585</v>
      </c>
      <c r="B1028" s="818"/>
      <c r="C1028" s="818"/>
      <c r="D1028" s="818"/>
      <c r="E1028" s="493">
        <f>E1029+E1037</f>
        <v>2040</v>
      </c>
      <c r="F1028" s="493">
        <f t="shared" ref="F1028" si="208">F1029+F1037</f>
        <v>303</v>
      </c>
      <c r="G1028" s="858"/>
    </row>
    <row r="1029" spans="1:7" ht="41.25" customHeight="1" x14ac:dyDescent="0.2">
      <c r="A1029" s="859" t="s">
        <v>1586</v>
      </c>
      <c r="B1029" s="860" t="s">
        <v>6</v>
      </c>
      <c r="C1029" s="860"/>
      <c r="D1029" s="860"/>
      <c r="E1029" s="494">
        <f>SUM(E1030:E1036)</f>
        <v>1160</v>
      </c>
      <c r="F1029" s="494">
        <f t="shared" ref="F1029" si="209">SUM(F1030:F1036)</f>
        <v>184</v>
      </c>
      <c r="G1029" s="858"/>
    </row>
    <row r="1030" spans="1:7" ht="59.25" customHeight="1" x14ac:dyDescent="0.2">
      <c r="A1030" s="208">
        <v>1</v>
      </c>
      <c r="B1030" s="819" t="s">
        <v>1696</v>
      </c>
      <c r="C1030" s="331" t="s">
        <v>541</v>
      </c>
      <c r="D1030" s="412" t="s">
        <v>438</v>
      </c>
      <c r="E1030" s="318">
        <v>200</v>
      </c>
      <c r="F1030" s="318">
        <v>26</v>
      </c>
      <c r="G1030" s="515" t="s">
        <v>503</v>
      </c>
    </row>
    <row r="1031" spans="1:7" ht="46.5" x14ac:dyDescent="0.2">
      <c r="A1031" s="208">
        <f>A1030+1</f>
        <v>2</v>
      </c>
      <c r="B1031" s="861" t="s">
        <v>816</v>
      </c>
      <c r="C1031" s="225" t="s">
        <v>1068</v>
      </c>
      <c r="D1031" s="412" t="s">
        <v>462</v>
      </c>
      <c r="E1031" s="225">
        <v>170</v>
      </c>
      <c r="F1031" s="451">
        <v>36</v>
      </c>
      <c r="G1031" s="790" t="s">
        <v>360</v>
      </c>
    </row>
    <row r="1032" spans="1:7" ht="40.5" x14ac:dyDescent="0.2">
      <c r="A1032" s="208">
        <f>A1031+1</f>
        <v>3</v>
      </c>
      <c r="B1032" s="861" t="s">
        <v>815</v>
      </c>
      <c r="C1032" s="225" t="s">
        <v>1156</v>
      </c>
      <c r="D1032" s="862" t="s">
        <v>1157</v>
      </c>
      <c r="E1032" s="225">
        <v>150</v>
      </c>
      <c r="F1032" s="451">
        <v>36</v>
      </c>
      <c r="G1032" s="790"/>
    </row>
    <row r="1033" spans="1:7" ht="93" x14ac:dyDescent="0.2">
      <c r="A1033" s="208">
        <f t="shared" ref="A1033:A1036" si="210">A1032+1</f>
        <v>4</v>
      </c>
      <c r="B1033" s="222" t="s">
        <v>770</v>
      </c>
      <c r="C1033" s="792" t="s">
        <v>550</v>
      </c>
      <c r="D1033" s="225" t="s">
        <v>462</v>
      </c>
      <c r="E1033" s="206">
        <v>160</v>
      </c>
      <c r="F1033" s="206">
        <v>20</v>
      </c>
      <c r="G1033" s="799" t="s">
        <v>57</v>
      </c>
    </row>
    <row r="1034" spans="1:7" ht="93" x14ac:dyDescent="0.2">
      <c r="A1034" s="208">
        <f t="shared" si="210"/>
        <v>5</v>
      </c>
      <c r="B1034" s="223" t="s">
        <v>692</v>
      </c>
      <c r="C1034" s="406" t="s">
        <v>560</v>
      </c>
      <c r="D1034" s="211" t="s">
        <v>805</v>
      </c>
      <c r="E1034" s="817">
        <v>200</v>
      </c>
      <c r="F1034" s="817">
        <v>30</v>
      </c>
      <c r="G1034" s="518" t="s">
        <v>55</v>
      </c>
    </row>
    <row r="1035" spans="1:7" ht="69.75" x14ac:dyDescent="0.2">
      <c r="A1035" s="208">
        <f t="shared" si="210"/>
        <v>6</v>
      </c>
      <c r="B1035" s="223" t="s">
        <v>439</v>
      </c>
      <c r="C1035" s="204" t="s">
        <v>565</v>
      </c>
      <c r="D1035" s="378" t="s">
        <v>428</v>
      </c>
      <c r="E1035" s="207">
        <v>150</v>
      </c>
      <c r="F1035" s="207">
        <v>0</v>
      </c>
      <c r="G1035" s="514" t="s">
        <v>672</v>
      </c>
    </row>
    <row r="1036" spans="1:7" ht="45" customHeight="1" x14ac:dyDescent="0.2">
      <c r="A1036" s="208">
        <f t="shared" si="210"/>
        <v>7</v>
      </c>
      <c r="B1036" s="861" t="s">
        <v>817</v>
      </c>
      <c r="C1036" s="225" t="s">
        <v>1078</v>
      </c>
      <c r="D1036" s="378" t="s">
        <v>428</v>
      </c>
      <c r="E1036" s="225">
        <v>130</v>
      </c>
      <c r="F1036" s="451">
        <v>36</v>
      </c>
      <c r="G1036" s="434" t="s">
        <v>362</v>
      </c>
    </row>
    <row r="1037" spans="1:7" ht="41.25" customHeight="1" x14ac:dyDescent="0.2">
      <c r="A1037" s="839" t="s">
        <v>1587</v>
      </c>
      <c r="B1037" s="863" t="s">
        <v>7</v>
      </c>
      <c r="C1037" s="863"/>
      <c r="D1037" s="863"/>
      <c r="E1037" s="494">
        <f>SUM(E1038:E1049)</f>
        <v>880</v>
      </c>
      <c r="F1037" s="494">
        <f t="shared" ref="F1037" si="211">SUM(F1038:F1049)</f>
        <v>119</v>
      </c>
      <c r="G1037" s="782"/>
    </row>
    <row r="1038" spans="1:7" ht="40.5" x14ac:dyDescent="0.2">
      <c r="A1038" s="208">
        <v>1</v>
      </c>
      <c r="B1038" s="214" t="s">
        <v>417</v>
      </c>
      <c r="C1038" s="331" t="s">
        <v>541</v>
      </c>
      <c r="D1038" s="231" t="s">
        <v>1285</v>
      </c>
      <c r="E1038" s="779">
        <v>60</v>
      </c>
      <c r="F1038" s="207">
        <v>16</v>
      </c>
      <c r="G1038" s="220" t="s">
        <v>360</v>
      </c>
    </row>
    <row r="1039" spans="1:7" ht="46.5" x14ac:dyDescent="0.2">
      <c r="A1039" s="208">
        <f>A1038+1</f>
        <v>2</v>
      </c>
      <c r="B1039" s="223" t="s">
        <v>1286</v>
      </c>
      <c r="C1039" s="331" t="s">
        <v>580</v>
      </c>
      <c r="D1039" s="231" t="s">
        <v>1285</v>
      </c>
      <c r="E1039" s="779">
        <v>60</v>
      </c>
      <c r="F1039" s="207">
        <v>0</v>
      </c>
      <c r="G1039" s="220" t="s">
        <v>1</v>
      </c>
    </row>
    <row r="1040" spans="1:7" ht="46.5" x14ac:dyDescent="0.2">
      <c r="A1040" s="208">
        <f>A1039+1</f>
        <v>3</v>
      </c>
      <c r="B1040" s="214" t="s">
        <v>1290</v>
      </c>
      <c r="C1040" s="334" t="s">
        <v>543</v>
      </c>
      <c r="D1040" s="231" t="s">
        <v>1285</v>
      </c>
      <c r="E1040" s="779">
        <v>60</v>
      </c>
      <c r="F1040" s="207">
        <v>16</v>
      </c>
      <c r="G1040" s="790" t="s">
        <v>360</v>
      </c>
    </row>
    <row r="1041" spans="1:7" ht="69.75" x14ac:dyDescent="0.2">
      <c r="A1041" s="208">
        <f t="shared" ref="A1041:A1049" si="212">A1040+1</f>
        <v>4</v>
      </c>
      <c r="B1041" s="223" t="s">
        <v>1291</v>
      </c>
      <c r="C1041" s="334" t="s">
        <v>546</v>
      </c>
      <c r="D1041" s="862" t="s">
        <v>1157</v>
      </c>
      <c r="E1041" s="779">
        <v>130</v>
      </c>
      <c r="F1041" s="207">
        <v>35</v>
      </c>
      <c r="G1041" s="790"/>
    </row>
    <row r="1042" spans="1:7" ht="45" customHeight="1" x14ac:dyDescent="0.2">
      <c r="A1042" s="208">
        <f t="shared" si="212"/>
        <v>5</v>
      </c>
      <c r="B1042" s="223" t="s">
        <v>1287</v>
      </c>
      <c r="C1042" s="792" t="s">
        <v>550</v>
      </c>
      <c r="D1042" s="231" t="s">
        <v>1285</v>
      </c>
      <c r="E1042" s="779">
        <v>60</v>
      </c>
      <c r="F1042" s="207">
        <v>0</v>
      </c>
      <c r="G1042" s="220" t="s">
        <v>1</v>
      </c>
    </row>
    <row r="1043" spans="1:7" ht="60.75" x14ac:dyDescent="0.2">
      <c r="A1043" s="208">
        <f t="shared" si="212"/>
        <v>6</v>
      </c>
      <c r="B1043" s="223" t="s">
        <v>771</v>
      </c>
      <c r="C1043" s="792" t="s">
        <v>550</v>
      </c>
      <c r="D1043" s="798" t="s">
        <v>943</v>
      </c>
      <c r="E1043" s="206">
        <v>150</v>
      </c>
      <c r="F1043" s="206">
        <v>20</v>
      </c>
      <c r="G1043" s="799" t="s">
        <v>57</v>
      </c>
    </row>
    <row r="1044" spans="1:7" ht="45" customHeight="1" x14ac:dyDescent="0.2">
      <c r="A1044" s="208">
        <f t="shared" si="212"/>
        <v>7</v>
      </c>
      <c r="B1044" s="223" t="s">
        <v>1288</v>
      </c>
      <c r="C1044" s="317" t="s">
        <v>1666</v>
      </c>
      <c r="D1044" s="231" t="s">
        <v>1285</v>
      </c>
      <c r="E1044" s="779">
        <v>60</v>
      </c>
      <c r="F1044" s="207">
        <v>0</v>
      </c>
      <c r="G1044" s="434" t="s">
        <v>1</v>
      </c>
    </row>
    <row r="1045" spans="1:7" ht="45" customHeight="1" x14ac:dyDescent="0.2">
      <c r="A1045" s="208">
        <f t="shared" si="212"/>
        <v>8</v>
      </c>
      <c r="B1045" s="223" t="s">
        <v>1289</v>
      </c>
      <c r="C1045" s="406" t="s">
        <v>560</v>
      </c>
      <c r="D1045" s="231" t="s">
        <v>1285</v>
      </c>
      <c r="E1045" s="779">
        <v>60</v>
      </c>
      <c r="F1045" s="207">
        <v>16</v>
      </c>
      <c r="G1045" s="790" t="s">
        <v>360</v>
      </c>
    </row>
    <row r="1046" spans="1:7" ht="45" customHeight="1" x14ac:dyDescent="0.2">
      <c r="A1046" s="208">
        <f t="shared" si="212"/>
        <v>9</v>
      </c>
      <c r="B1046" s="222" t="s">
        <v>38</v>
      </c>
      <c r="C1046" s="204" t="s">
        <v>562</v>
      </c>
      <c r="D1046" s="231" t="s">
        <v>1285</v>
      </c>
      <c r="E1046" s="207">
        <v>60</v>
      </c>
      <c r="F1046" s="207">
        <v>16</v>
      </c>
      <c r="G1046" s="790"/>
    </row>
    <row r="1047" spans="1:7" ht="45" customHeight="1" x14ac:dyDescent="0.2">
      <c r="A1047" s="208">
        <f t="shared" si="212"/>
        <v>10</v>
      </c>
      <c r="B1047" s="223" t="s">
        <v>1286</v>
      </c>
      <c r="C1047" s="204" t="s">
        <v>562</v>
      </c>
      <c r="D1047" s="231" t="s">
        <v>1285</v>
      </c>
      <c r="E1047" s="207">
        <v>60</v>
      </c>
      <c r="F1047" s="207">
        <v>0</v>
      </c>
      <c r="G1047" s="790" t="s">
        <v>1</v>
      </c>
    </row>
    <row r="1048" spans="1:7" ht="45" customHeight="1" x14ac:dyDescent="0.2">
      <c r="A1048" s="208">
        <f t="shared" si="212"/>
        <v>11</v>
      </c>
      <c r="B1048" s="223" t="s">
        <v>1292</v>
      </c>
      <c r="C1048" s="211" t="s">
        <v>563</v>
      </c>
      <c r="D1048" s="231" t="s">
        <v>1285</v>
      </c>
      <c r="E1048" s="207">
        <v>60</v>
      </c>
      <c r="F1048" s="207">
        <v>0</v>
      </c>
      <c r="G1048" s="790"/>
    </row>
    <row r="1049" spans="1:7" ht="45" customHeight="1" x14ac:dyDescent="0.2">
      <c r="A1049" s="208">
        <f t="shared" si="212"/>
        <v>12</v>
      </c>
      <c r="B1049" s="223" t="s">
        <v>1293</v>
      </c>
      <c r="C1049" s="204" t="s">
        <v>565</v>
      </c>
      <c r="D1049" s="231" t="s">
        <v>1285</v>
      </c>
      <c r="E1049" s="207">
        <v>60</v>
      </c>
      <c r="F1049" s="207">
        <v>0</v>
      </c>
      <c r="G1049" s="790"/>
    </row>
    <row r="1050" spans="1:7" ht="42" customHeight="1" x14ac:dyDescent="0.2">
      <c r="A1050" s="781" t="s">
        <v>1588</v>
      </c>
      <c r="B1050" s="781"/>
      <c r="C1050" s="781"/>
      <c r="D1050" s="781"/>
      <c r="E1050" s="447">
        <f>E1051+E1055+E1056+E1057+E1058+E1059+E1060+E1061+E1062+E1063+E1065+E1066+E1064</f>
        <v>760</v>
      </c>
      <c r="F1050" s="447">
        <f t="shared" ref="F1050" si="213">F1051+F1055+F1056+F1057+F1058+F1059+F1060+F1061+F1062+F1063+F1065+F1066+F1064</f>
        <v>130</v>
      </c>
      <c r="G1050" s="858"/>
    </row>
    <row r="1051" spans="1:7" ht="45" customHeight="1" x14ac:dyDescent="0.2">
      <c r="A1051" s="527" t="s">
        <v>25</v>
      </c>
      <c r="B1051" s="864" t="s">
        <v>898</v>
      </c>
      <c r="C1051" s="814"/>
      <c r="D1051" s="813"/>
      <c r="E1051" s="749">
        <v>60</v>
      </c>
      <c r="F1051" s="749">
        <v>0</v>
      </c>
      <c r="G1051" s="790" t="s">
        <v>1</v>
      </c>
    </row>
    <row r="1052" spans="1:7" ht="45" customHeight="1" x14ac:dyDescent="0.2">
      <c r="A1052" s="378"/>
      <c r="B1052" s="222" t="s">
        <v>303</v>
      </c>
      <c r="C1052" s="204" t="s">
        <v>861</v>
      </c>
      <c r="D1052" s="204" t="s">
        <v>469</v>
      </c>
      <c r="E1052" s="206">
        <v>40</v>
      </c>
      <c r="F1052" s="206">
        <v>0</v>
      </c>
      <c r="G1052" s="790"/>
    </row>
    <row r="1053" spans="1:7" ht="45" customHeight="1" x14ac:dyDescent="0.2">
      <c r="A1053" s="378"/>
      <c r="B1053" s="223" t="s">
        <v>304</v>
      </c>
      <c r="C1053" s="204" t="s">
        <v>988</v>
      </c>
      <c r="D1053" s="204" t="s">
        <v>897</v>
      </c>
      <c r="E1053" s="206">
        <v>40</v>
      </c>
      <c r="F1053" s="206">
        <v>0</v>
      </c>
      <c r="G1053" s="790"/>
    </row>
    <row r="1054" spans="1:7" ht="45" customHeight="1" x14ac:dyDescent="0.2">
      <c r="A1054" s="865"/>
      <c r="B1054" s="223" t="s">
        <v>989</v>
      </c>
      <c r="C1054" s="204" t="s">
        <v>918</v>
      </c>
      <c r="D1054" s="204" t="s">
        <v>470</v>
      </c>
      <c r="E1054" s="207">
        <v>50</v>
      </c>
      <c r="F1054" s="207">
        <v>0</v>
      </c>
      <c r="G1054" s="790"/>
    </row>
    <row r="1055" spans="1:7" ht="45" customHeight="1" x14ac:dyDescent="0.2">
      <c r="A1055" s="866" t="s">
        <v>24</v>
      </c>
      <c r="B1055" s="864" t="s">
        <v>899</v>
      </c>
      <c r="C1055" s="813" t="s">
        <v>990</v>
      </c>
      <c r="D1055" s="846" t="s">
        <v>448</v>
      </c>
      <c r="E1055" s="749">
        <v>50</v>
      </c>
      <c r="F1055" s="749">
        <v>15</v>
      </c>
      <c r="G1055" s="867" t="s">
        <v>360</v>
      </c>
    </row>
    <row r="1056" spans="1:7" ht="69.75" customHeight="1" x14ac:dyDescent="0.2">
      <c r="A1056" s="866" t="s">
        <v>27</v>
      </c>
      <c r="B1056" s="747" t="s">
        <v>900</v>
      </c>
      <c r="C1056" s="748" t="s">
        <v>861</v>
      </c>
      <c r="D1056" s="748" t="s">
        <v>469</v>
      </c>
      <c r="E1056" s="749">
        <v>40</v>
      </c>
      <c r="F1056" s="749">
        <v>15</v>
      </c>
      <c r="G1056" s="867"/>
    </row>
    <row r="1057" spans="1:7" ht="45" customHeight="1" x14ac:dyDescent="0.2">
      <c r="A1057" s="866" t="s">
        <v>28</v>
      </c>
      <c r="B1057" s="747" t="s">
        <v>901</v>
      </c>
      <c r="C1057" s="748" t="s">
        <v>882</v>
      </c>
      <c r="D1057" s="746" t="s">
        <v>1626</v>
      </c>
      <c r="E1057" s="749">
        <v>50</v>
      </c>
      <c r="F1057" s="749">
        <v>15</v>
      </c>
      <c r="G1057" s="867"/>
    </row>
    <row r="1058" spans="1:7" ht="71.25" customHeight="1" x14ac:dyDescent="0.2">
      <c r="A1058" s="866" t="s">
        <v>29</v>
      </c>
      <c r="B1058" s="844" t="s">
        <v>903</v>
      </c>
      <c r="C1058" s="845" t="s">
        <v>710</v>
      </c>
      <c r="D1058" s="868" t="s">
        <v>806</v>
      </c>
      <c r="E1058" s="847">
        <v>100</v>
      </c>
      <c r="F1058" s="847">
        <v>10</v>
      </c>
      <c r="G1058" s="518" t="s">
        <v>55</v>
      </c>
    </row>
    <row r="1059" spans="1:7" ht="71.25" customHeight="1" x14ac:dyDescent="0.2">
      <c r="A1059" s="866" t="s">
        <v>30</v>
      </c>
      <c r="B1059" s="747" t="s">
        <v>993</v>
      </c>
      <c r="C1059" s="845" t="s">
        <v>994</v>
      </c>
      <c r="D1059" s="748" t="s">
        <v>521</v>
      </c>
      <c r="E1059" s="847">
        <v>80</v>
      </c>
      <c r="F1059" s="847">
        <v>11</v>
      </c>
      <c r="G1059" s="790" t="s">
        <v>360</v>
      </c>
    </row>
    <row r="1060" spans="1:7" ht="45" customHeight="1" x14ac:dyDescent="0.2">
      <c r="A1060" s="866" t="s">
        <v>31</v>
      </c>
      <c r="B1060" s="747" t="s">
        <v>991</v>
      </c>
      <c r="C1060" s="748" t="s">
        <v>887</v>
      </c>
      <c r="D1060" s="869" t="s">
        <v>992</v>
      </c>
      <c r="E1060" s="749">
        <v>60</v>
      </c>
      <c r="F1060" s="749">
        <v>15</v>
      </c>
      <c r="G1060" s="790"/>
    </row>
    <row r="1061" spans="1:7" ht="45" customHeight="1" x14ac:dyDescent="0.2">
      <c r="A1061" s="839" t="s">
        <v>32</v>
      </c>
      <c r="B1061" s="747" t="s">
        <v>995</v>
      </c>
      <c r="C1061" s="748" t="s">
        <v>996</v>
      </c>
      <c r="D1061" s="869" t="s">
        <v>992</v>
      </c>
      <c r="E1061" s="749">
        <v>60</v>
      </c>
      <c r="F1061" s="749">
        <v>0</v>
      </c>
      <c r="G1061" s="216" t="s">
        <v>1</v>
      </c>
    </row>
    <row r="1062" spans="1:7" ht="45" customHeight="1" x14ac:dyDescent="0.2">
      <c r="A1062" s="839" t="s">
        <v>33</v>
      </c>
      <c r="B1062" s="747" t="s">
        <v>997</v>
      </c>
      <c r="C1062" s="748" t="s">
        <v>902</v>
      </c>
      <c r="D1062" s="869" t="s">
        <v>992</v>
      </c>
      <c r="E1062" s="749">
        <v>60</v>
      </c>
      <c r="F1062" s="749">
        <v>4</v>
      </c>
      <c r="G1062" s="790" t="s">
        <v>1684</v>
      </c>
    </row>
    <row r="1063" spans="1:7" ht="45" customHeight="1" x14ac:dyDescent="0.2">
      <c r="A1063" s="839" t="s">
        <v>725</v>
      </c>
      <c r="B1063" s="747" t="s">
        <v>1697</v>
      </c>
      <c r="C1063" s="748" t="s">
        <v>909</v>
      </c>
      <c r="D1063" s="748" t="s">
        <v>469</v>
      </c>
      <c r="E1063" s="749">
        <v>80</v>
      </c>
      <c r="F1063" s="749">
        <v>0</v>
      </c>
      <c r="G1063" s="790"/>
    </row>
    <row r="1064" spans="1:7" ht="46.5" x14ac:dyDescent="0.2">
      <c r="A1064" s="839" t="s">
        <v>34</v>
      </c>
      <c r="B1064" s="747" t="s">
        <v>1350</v>
      </c>
      <c r="C1064" s="748" t="s">
        <v>982</v>
      </c>
      <c r="D1064" s="748" t="s">
        <v>469</v>
      </c>
      <c r="E1064" s="749">
        <v>40</v>
      </c>
      <c r="F1064" s="749">
        <v>15</v>
      </c>
      <c r="G1064" s="216" t="s">
        <v>1</v>
      </c>
    </row>
    <row r="1065" spans="1:7" ht="45" customHeight="1" x14ac:dyDescent="0.2">
      <c r="A1065" s="839" t="s">
        <v>40</v>
      </c>
      <c r="B1065" s="747" t="s">
        <v>1698</v>
      </c>
      <c r="C1065" s="748" t="s">
        <v>998</v>
      </c>
      <c r="D1065" s="748" t="s">
        <v>469</v>
      </c>
      <c r="E1065" s="850">
        <v>40</v>
      </c>
      <c r="F1065" s="850">
        <v>15</v>
      </c>
      <c r="G1065" s="790" t="s">
        <v>1684</v>
      </c>
    </row>
    <row r="1066" spans="1:7" ht="45" customHeight="1" x14ac:dyDescent="0.2">
      <c r="A1066" s="839" t="s">
        <v>41</v>
      </c>
      <c r="B1066" s="747" t="s">
        <v>1699</v>
      </c>
      <c r="C1066" s="748" t="s">
        <v>918</v>
      </c>
      <c r="D1066" s="748" t="s">
        <v>470</v>
      </c>
      <c r="E1066" s="749">
        <v>40</v>
      </c>
      <c r="F1066" s="749">
        <v>15</v>
      </c>
      <c r="G1066" s="790"/>
    </row>
    <row r="1067" spans="1:7" ht="42" customHeight="1" x14ac:dyDescent="0.2">
      <c r="A1067" s="781" t="s">
        <v>1589</v>
      </c>
      <c r="B1067" s="781"/>
      <c r="C1067" s="781"/>
      <c r="D1067" s="781"/>
      <c r="E1067" s="447">
        <f>SUM(E1068:E1069)</f>
        <v>200</v>
      </c>
      <c r="F1067" s="447">
        <f t="shared" ref="F1067" si="214">SUM(F1068:F1069)</f>
        <v>26</v>
      </c>
      <c r="G1067" s="791"/>
    </row>
    <row r="1068" spans="1:7" ht="45" customHeight="1" x14ac:dyDescent="0.2">
      <c r="A1068" s="208">
        <v>1</v>
      </c>
      <c r="B1068" s="223" t="s">
        <v>1528</v>
      </c>
      <c r="C1068" s="855" t="s">
        <v>1144</v>
      </c>
      <c r="D1068" s="344" t="s">
        <v>776</v>
      </c>
      <c r="E1068" s="207">
        <v>100</v>
      </c>
      <c r="F1068" s="207">
        <v>13</v>
      </c>
      <c r="G1068" s="790" t="s">
        <v>360</v>
      </c>
    </row>
    <row r="1069" spans="1:7" ht="45" customHeight="1" x14ac:dyDescent="0.2">
      <c r="A1069" s="208">
        <f>A1068+1</f>
        <v>2</v>
      </c>
      <c r="B1069" s="223" t="s">
        <v>465</v>
      </c>
      <c r="C1069" s="855" t="s">
        <v>1007</v>
      </c>
      <c r="D1069" s="204" t="s">
        <v>828</v>
      </c>
      <c r="E1069" s="207">
        <v>100</v>
      </c>
      <c r="F1069" s="207">
        <v>13</v>
      </c>
      <c r="G1069" s="790"/>
    </row>
    <row r="1070" spans="1:7" ht="45" customHeight="1" x14ac:dyDescent="0.2">
      <c r="A1070" s="818" t="s">
        <v>1590</v>
      </c>
      <c r="B1070" s="818"/>
      <c r="C1070" s="870"/>
      <c r="D1070" s="871"/>
      <c r="E1070" s="394">
        <f>E1071</f>
        <v>45</v>
      </c>
      <c r="F1070" s="394">
        <f t="shared" ref="F1070" si="215">F1071</f>
        <v>16</v>
      </c>
      <c r="G1070" s="220"/>
    </row>
    <row r="1071" spans="1:7" ht="45" customHeight="1" x14ac:dyDescent="0.2">
      <c r="A1071" s="381">
        <v>1</v>
      </c>
      <c r="B1071" s="213" t="s">
        <v>427</v>
      </c>
      <c r="C1071" s="270" t="s">
        <v>1364</v>
      </c>
      <c r="D1071" s="231" t="s">
        <v>1375</v>
      </c>
      <c r="E1071" s="207">
        <v>45</v>
      </c>
      <c r="F1071" s="207">
        <v>16</v>
      </c>
      <c r="G1071" s="220" t="s">
        <v>1376</v>
      </c>
    </row>
    <row r="1072" spans="1:7" ht="42" customHeight="1" x14ac:dyDescent="0.2">
      <c r="A1072" s="781" t="s">
        <v>1591</v>
      </c>
      <c r="B1072" s="781"/>
      <c r="C1072" s="781"/>
      <c r="D1072" s="781"/>
      <c r="E1072" s="447">
        <f>SUM(E1073:E1074)</f>
        <v>260</v>
      </c>
      <c r="F1072" s="447">
        <f t="shared" ref="F1072" si="216">SUM(F1073:F1074)</f>
        <v>48</v>
      </c>
      <c r="G1072" s="782"/>
    </row>
    <row r="1073" spans="1:10" ht="45" customHeight="1" x14ac:dyDescent="0.2">
      <c r="A1073" s="208">
        <v>1</v>
      </c>
      <c r="B1073" s="872" t="s">
        <v>49</v>
      </c>
      <c r="C1073" s="449" t="s">
        <v>907</v>
      </c>
      <c r="D1073" s="344" t="s">
        <v>596</v>
      </c>
      <c r="E1073" s="210">
        <v>120</v>
      </c>
      <c r="F1073" s="207">
        <v>24</v>
      </c>
      <c r="G1073" s="784" t="s">
        <v>360</v>
      </c>
    </row>
    <row r="1074" spans="1:10" ht="45" customHeight="1" x14ac:dyDescent="0.2">
      <c r="A1074" s="208">
        <f>A1073+1</f>
        <v>2</v>
      </c>
      <c r="B1074" s="213" t="s">
        <v>47</v>
      </c>
      <c r="C1074" s="204" t="s">
        <v>918</v>
      </c>
      <c r="D1074" s="344" t="s">
        <v>596</v>
      </c>
      <c r="E1074" s="207">
        <v>140</v>
      </c>
      <c r="F1074" s="207">
        <v>24</v>
      </c>
      <c r="G1074" s="784"/>
    </row>
    <row r="1075" spans="1:10" s="142" customFormat="1" ht="42" customHeight="1" x14ac:dyDescent="0.2">
      <c r="A1075" s="781" t="s">
        <v>1592</v>
      </c>
      <c r="B1075" s="781"/>
      <c r="C1075" s="781"/>
      <c r="D1075" s="781"/>
      <c r="E1075" s="394">
        <f>SUM(E1076:E1080)</f>
        <v>900</v>
      </c>
      <c r="F1075" s="394">
        <f t="shared" ref="F1075" si="217">SUM(F1076:F1080)</f>
        <v>46</v>
      </c>
      <c r="G1075" s="786"/>
      <c r="J1075" s="489"/>
    </row>
    <row r="1076" spans="1:10" ht="60.75" x14ac:dyDescent="0.2">
      <c r="A1076" s="208">
        <v>1</v>
      </c>
      <c r="B1076" s="819" t="s">
        <v>502</v>
      </c>
      <c r="C1076" s="334" t="s">
        <v>546</v>
      </c>
      <c r="D1076" s="793" t="s">
        <v>438</v>
      </c>
      <c r="E1076" s="318">
        <v>200</v>
      </c>
      <c r="F1076" s="205">
        <v>0</v>
      </c>
      <c r="G1076" s="515" t="s">
        <v>503</v>
      </c>
    </row>
    <row r="1077" spans="1:10" ht="60.75" x14ac:dyDescent="0.2">
      <c r="A1077" s="208">
        <f t="shared" ref="A1077:A1080" si="218">A1076+1</f>
        <v>2</v>
      </c>
      <c r="B1077" s="424" t="s">
        <v>620</v>
      </c>
      <c r="C1077" s="792" t="s">
        <v>550</v>
      </c>
      <c r="D1077" s="783" t="s">
        <v>596</v>
      </c>
      <c r="E1077" s="207">
        <v>100</v>
      </c>
      <c r="F1077" s="207">
        <v>12</v>
      </c>
      <c r="G1077" s="873" t="s">
        <v>617</v>
      </c>
    </row>
    <row r="1078" spans="1:10" ht="60.75" x14ac:dyDescent="0.2">
      <c r="A1078" s="208">
        <f t="shared" si="218"/>
        <v>3</v>
      </c>
      <c r="B1078" s="213" t="s">
        <v>940</v>
      </c>
      <c r="C1078" s="406" t="s">
        <v>560</v>
      </c>
      <c r="D1078" s="215" t="s">
        <v>655</v>
      </c>
      <c r="E1078" s="205">
        <v>100</v>
      </c>
      <c r="F1078" s="205">
        <v>0</v>
      </c>
      <c r="G1078" s="523" t="s">
        <v>661</v>
      </c>
    </row>
    <row r="1079" spans="1:10" ht="46.5" x14ac:dyDescent="0.2">
      <c r="A1079" s="208">
        <f t="shared" si="218"/>
        <v>4</v>
      </c>
      <c r="B1079" s="806" t="s">
        <v>904</v>
      </c>
      <c r="C1079" s="204" t="s">
        <v>885</v>
      </c>
      <c r="D1079" s="344" t="s">
        <v>596</v>
      </c>
      <c r="E1079" s="205">
        <v>250</v>
      </c>
      <c r="F1079" s="205">
        <v>34</v>
      </c>
      <c r="G1079" s="784" t="s">
        <v>360</v>
      </c>
    </row>
    <row r="1080" spans="1:10" ht="46.5" x14ac:dyDescent="0.2">
      <c r="A1080" s="208">
        <f t="shared" si="218"/>
        <v>5</v>
      </c>
      <c r="B1080" s="806" t="s">
        <v>1024</v>
      </c>
      <c r="C1080" s="204" t="s">
        <v>885</v>
      </c>
      <c r="D1080" s="344" t="s">
        <v>596</v>
      </c>
      <c r="E1080" s="205">
        <v>250</v>
      </c>
      <c r="F1080" s="205">
        <v>0</v>
      </c>
      <c r="G1080" s="784"/>
    </row>
    <row r="1081" spans="1:10" ht="42" customHeight="1" x14ac:dyDescent="0.3">
      <c r="A1081" s="776" t="s">
        <v>1593</v>
      </c>
      <c r="B1081" s="776"/>
      <c r="C1081" s="776"/>
      <c r="D1081" s="776"/>
      <c r="E1081" s="447">
        <f t="shared" ref="E1081:F1081" si="219">SUM(E1082:E1086)</f>
        <v>132</v>
      </c>
      <c r="F1081" s="447">
        <f t="shared" si="219"/>
        <v>105</v>
      </c>
      <c r="G1081" s="874"/>
    </row>
    <row r="1082" spans="1:10" ht="69.75" x14ac:dyDescent="0.2">
      <c r="A1082" s="381">
        <v>1</v>
      </c>
      <c r="B1082" s="223" t="s">
        <v>1617</v>
      </c>
      <c r="C1082" s="209" t="s">
        <v>1269</v>
      </c>
      <c r="D1082" s="209" t="s">
        <v>962</v>
      </c>
      <c r="E1082" s="210">
        <v>24</v>
      </c>
      <c r="F1082" s="212">
        <v>21</v>
      </c>
      <c r="G1082" s="784" t="s">
        <v>1627</v>
      </c>
    </row>
    <row r="1083" spans="1:10" ht="102" customHeight="1" x14ac:dyDescent="0.2">
      <c r="A1083" s="381">
        <f>A1082+1</f>
        <v>2</v>
      </c>
      <c r="B1083" s="875" t="s">
        <v>1614</v>
      </c>
      <c r="C1083" s="209" t="s">
        <v>781</v>
      </c>
      <c r="D1083" s="209" t="s">
        <v>1270</v>
      </c>
      <c r="E1083" s="211">
        <v>24</v>
      </c>
      <c r="F1083" s="211">
        <v>21</v>
      </c>
      <c r="G1083" s="784"/>
    </row>
    <row r="1084" spans="1:10" ht="69.75" x14ac:dyDescent="0.2">
      <c r="A1084" s="381">
        <f t="shared" ref="A1084:A1086" si="220">A1083+1</f>
        <v>3</v>
      </c>
      <c r="B1084" s="223" t="s">
        <v>1616</v>
      </c>
      <c r="C1084" s="209" t="s">
        <v>1615</v>
      </c>
      <c r="D1084" s="209" t="s">
        <v>963</v>
      </c>
      <c r="E1084" s="211">
        <v>24</v>
      </c>
      <c r="F1084" s="211">
        <v>21</v>
      </c>
      <c r="G1084" s="784"/>
    </row>
    <row r="1085" spans="1:10" ht="46.5" x14ac:dyDescent="0.2">
      <c r="A1085" s="381">
        <f t="shared" si="220"/>
        <v>4</v>
      </c>
      <c r="B1085" s="223" t="s">
        <v>1618</v>
      </c>
      <c r="C1085" s="209" t="s">
        <v>869</v>
      </c>
      <c r="D1085" s="209" t="s">
        <v>962</v>
      </c>
      <c r="E1085" s="210">
        <v>36</v>
      </c>
      <c r="F1085" s="211">
        <v>21</v>
      </c>
      <c r="G1085" s="784"/>
    </row>
    <row r="1086" spans="1:10" ht="69.75" x14ac:dyDescent="0.2">
      <c r="A1086" s="381">
        <f t="shared" si="220"/>
        <v>5</v>
      </c>
      <c r="B1086" s="223" t="s">
        <v>1619</v>
      </c>
      <c r="C1086" s="209" t="s">
        <v>961</v>
      </c>
      <c r="D1086" s="209" t="s">
        <v>963</v>
      </c>
      <c r="E1086" s="207">
        <v>24</v>
      </c>
      <c r="F1086" s="207">
        <v>21</v>
      </c>
      <c r="G1086" s="784"/>
    </row>
    <row r="1087" spans="1:10" ht="42" customHeight="1" x14ac:dyDescent="0.2">
      <c r="A1087" s="781" t="s">
        <v>1594</v>
      </c>
      <c r="B1087" s="781"/>
      <c r="C1087" s="781"/>
      <c r="D1087" s="781"/>
      <c r="E1087" s="447">
        <f>SUM(E1088:E1090)</f>
        <v>230</v>
      </c>
      <c r="F1087" s="447">
        <f t="shared" ref="F1087" si="221">SUM(F1088:F1090)</f>
        <v>0</v>
      </c>
      <c r="G1087" s="782"/>
    </row>
    <row r="1088" spans="1:10" ht="42.75" customHeight="1" x14ac:dyDescent="0.2">
      <c r="A1088" s="208">
        <v>1</v>
      </c>
      <c r="B1088" s="223" t="s">
        <v>288</v>
      </c>
      <c r="C1088" s="334" t="s">
        <v>543</v>
      </c>
      <c r="D1088" s="204" t="s">
        <v>454</v>
      </c>
      <c r="E1088" s="207">
        <v>80</v>
      </c>
      <c r="F1088" s="210">
        <v>0</v>
      </c>
      <c r="G1088" s="790" t="s">
        <v>360</v>
      </c>
    </row>
    <row r="1089" spans="1:7" ht="42.75" customHeight="1" x14ac:dyDescent="0.2">
      <c r="A1089" s="208">
        <f>A1088+1</f>
        <v>2</v>
      </c>
      <c r="B1089" s="223" t="s">
        <v>1145</v>
      </c>
      <c r="C1089" s="792" t="s">
        <v>550</v>
      </c>
      <c r="D1089" s="204" t="s">
        <v>454</v>
      </c>
      <c r="E1089" s="207">
        <v>70</v>
      </c>
      <c r="F1089" s="212">
        <v>0</v>
      </c>
      <c r="G1089" s="790"/>
    </row>
    <row r="1090" spans="1:7" ht="42.75" customHeight="1" x14ac:dyDescent="0.2">
      <c r="A1090" s="208">
        <f>A1089+1</f>
        <v>3</v>
      </c>
      <c r="B1090" s="223" t="s">
        <v>905</v>
      </c>
      <c r="C1090" s="209" t="s">
        <v>1678</v>
      </c>
      <c r="D1090" s="204" t="s">
        <v>454</v>
      </c>
      <c r="E1090" s="207">
        <v>80</v>
      </c>
      <c r="F1090" s="207">
        <v>0</v>
      </c>
      <c r="G1090" s="790"/>
    </row>
    <row r="1091" spans="1:7" ht="42" customHeight="1" x14ac:dyDescent="0.2">
      <c r="A1091" s="781" t="s">
        <v>1595</v>
      </c>
      <c r="B1091" s="781"/>
      <c r="C1091" s="781"/>
      <c r="D1091" s="781"/>
      <c r="E1091" s="447">
        <f>SUM(E1092:E1096)</f>
        <v>405</v>
      </c>
      <c r="F1091" s="447">
        <f t="shared" ref="F1091" si="222">SUM(F1092:F1096)</f>
        <v>111</v>
      </c>
      <c r="G1091" s="782"/>
    </row>
    <row r="1092" spans="1:7" ht="43.5" customHeight="1" x14ac:dyDescent="0.2">
      <c r="A1092" s="208">
        <v>1</v>
      </c>
      <c r="B1092" s="223" t="s">
        <v>1700</v>
      </c>
      <c r="C1092" s="204" t="s">
        <v>1276</v>
      </c>
      <c r="D1092" s="204" t="s">
        <v>521</v>
      </c>
      <c r="E1092" s="207">
        <v>60</v>
      </c>
      <c r="F1092" s="207">
        <v>24</v>
      </c>
      <c r="G1092" s="790" t="s">
        <v>360</v>
      </c>
    </row>
    <row r="1093" spans="1:7" ht="46.5" x14ac:dyDescent="0.2">
      <c r="A1093" s="208">
        <f>A1092+1</f>
        <v>2</v>
      </c>
      <c r="B1093" s="223" t="s">
        <v>1701</v>
      </c>
      <c r="C1093" s="204" t="s">
        <v>1277</v>
      </c>
      <c r="D1093" s="204" t="s">
        <v>521</v>
      </c>
      <c r="E1093" s="207">
        <v>60</v>
      </c>
      <c r="F1093" s="207">
        <v>24</v>
      </c>
      <c r="G1093" s="790"/>
    </row>
    <row r="1094" spans="1:7" ht="46.5" x14ac:dyDescent="0.2">
      <c r="A1094" s="208">
        <f>A1093+1</f>
        <v>3</v>
      </c>
      <c r="B1094" s="223" t="s">
        <v>1702</v>
      </c>
      <c r="C1094" s="204" t="s">
        <v>1278</v>
      </c>
      <c r="D1094" s="204" t="s">
        <v>521</v>
      </c>
      <c r="E1094" s="207">
        <v>125</v>
      </c>
      <c r="F1094" s="207">
        <v>24</v>
      </c>
      <c r="G1094" s="790"/>
    </row>
    <row r="1095" spans="1:7" ht="46.5" x14ac:dyDescent="0.2">
      <c r="A1095" s="208">
        <f>A1094+1</f>
        <v>4</v>
      </c>
      <c r="B1095" s="223" t="s">
        <v>1703</v>
      </c>
      <c r="C1095" s="204" t="s">
        <v>923</v>
      </c>
      <c r="D1095" s="204" t="s">
        <v>521</v>
      </c>
      <c r="E1095" s="207">
        <v>100</v>
      </c>
      <c r="F1095" s="207">
        <v>29</v>
      </c>
      <c r="G1095" s="790"/>
    </row>
    <row r="1096" spans="1:7" ht="60.75" x14ac:dyDescent="0.2">
      <c r="A1096" s="208">
        <f>A1095+1</f>
        <v>5</v>
      </c>
      <c r="B1096" s="223" t="s">
        <v>906</v>
      </c>
      <c r="C1096" s="406" t="s">
        <v>560</v>
      </c>
      <c r="D1096" s="225" t="s">
        <v>462</v>
      </c>
      <c r="E1096" s="207">
        <v>60</v>
      </c>
      <c r="F1096" s="207">
        <v>10</v>
      </c>
      <c r="G1096" s="799" t="s">
        <v>57</v>
      </c>
    </row>
    <row r="1097" spans="1:7" ht="42" customHeight="1" x14ac:dyDescent="0.2">
      <c r="A1097" s="781" t="s">
        <v>1596</v>
      </c>
      <c r="B1097" s="781"/>
      <c r="C1097" s="781"/>
      <c r="D1097" s="781"/>
      <c r="E1097" s="447">
        <f>SUM(E1098:E1108)</f>
        <v>1220</v>
      </c>
      <c r="F1097" s="447">
        <f t="shared" ref="F1097" si="223">SUM(F1098:F1108)</f>
        <v>125</v>
      </c>
      <c r="G1097" s="782"/>
    </row>
    <row r="1098" spans="1:7" ht="46.5" x14ac:dyDescent="0.2">
      <c r="A1098" s="208">
        <v>1</v>
      </c>
      <c r="B1098" s="214" t="s">
        <v>1704</v>
      </c>
      <c r="C1098" s="876" t="s">
        <v>1027</v>
      </c>
      <c r="D1098" s="201" t="s">
        <v>540</v>
      </c>
      <c r="E1098" s="210">
        <v>100</v>
      </c>
      <c r="F1098" s="212">
        <v>22</v>
      </c>
      <c r="G1098" s="867" t="s">
        <v>360</v>
      </c>
    </row>
    <row r="1099" spans="1:7" ht="46.5" x14ac:dyDescent="0.2">
      <c r="A1099" s="208">
        <f>A1098+1</f>
        <v>2</v>
      </c>
      <c r="B1099" s="214" t="s">
        <v>1028</v>
      </c>
      <c r="C1099" s="209" t="s">
        <v>1029</v>
      </c>
      <c r="D1099" s="201" t="s">
        <v>540</v>
      </c>
      <c r="E1099" s="210">
        <v>100</v>
      </c>
      <c r="F1099" s="212">
        <v>22</v>
      </c>
      <c r="G1099" s="867"/>
    </row>
    <row r="1100" spans="1:7" ht="46.5" x14ac:dyDescent="0.2">
      <c r="A1100" s="208">
        <f t="shared" ref="A1100:A1108" si="224">A1099+1</f>
        <v>3</v>
      </c>
      <c r="B1100" s="214" t="s">
        <v>1030</v>
      </c>
      <c r="C1100" s="209" t="s">
        <v>1031</v>
      </c>
      <c r="D1100" s="201" t="s">
        <v>540</v>
      </c>
      <c r="E1100" s="210">
        <v>110</v>
      </c>
      <c r="F1100" s="212">
        <v>22</v>
      </c>
      <c r="G1100" s="867"/>
    </row>
    <row r="1101" spans="1:7" ht="46.5" x14ac:dyDescent="0.2">
      <c r="A1101" s="208">
        <f t="shared" si="224"/>
        <v>4</v>
      </c>
      <c r="B1101" s="213" t="s">
        <v>1461</v>
      </c>
      <c r="C1101" s="204" t="s">
        <v>1032</v>
      </c>
      <c r="D1101" s="201" t="s">
        <v>540</v>
      </c>
      <c r="E1101" s="204">
        <v>150</v>
      </c>
      <c r="F1101" s="204">
        <v>0</v>
      </c>
      <c r="G1101" s="220" t="s">
        <v>911</v>
      </c>
    </row>
    <row r="1102" spans="1:7" ht="46.5" x14ac:dyDescent="0.2">
      <c r="A1102" s="208">
        <f t="shared" si="224"/>
        <v>5</v>
      </c>
      <c r="B1102" s="214" t="s">
        <v>1033</v>
      </c>
      <c r="C1102" s="209" t="s">
        <v>1034</v>
      </c>
      <c r="D1102" s="201" t="s">
        <v>540</v>
      </c>
      <c r="E1102" s="210">
        <v>100</v>
      </c>
      <c r="F1102" s="212">
        <v>18</v>
      </c>
      <c r="G1102" s="784" t="s">
        <v>360</v>
      </c>
    </row>
    <row r="1103" spans="1:7" ht="46.5" x14ac:dyDescent="0.2">
      <c r="A1103" s="208">
        <f t="shared" si="224"/>
        <v>6</v>
      </c>
      <c r="B1103" s="214" t="s">
        <v>908</v>
      </c>
      <c r="C1103" s="209" t="s">
        <v>1035</v>
      </c>
      <c r="D1103" s="201" t="s">
        <v>540</v>
      </c>
      <c r="E1103" s="210">
        <v>100</v>
      </c>
      <c r="F1103" s="212">
        <v>21</v>
      </c>
      <c r="G1103" s="784"/>
    </row>
    <row r="1104" spans="1:7" ht="46.5" x14ac:dyDescent="0.2">
      <c r="A1104" s="208">
        <f t="shared" si="224"/>
        <v>7</v>
      </c>
      <c r="B1104" s="214" t="s">
        <v>912</v>
      </c>
      <c r="C1104" s="209" t="s">
        <v>1036</v>
      </c>
      <c r="D1104" s="201" t="s">
        <v>540</v>
      </c>
      <c r="E1104" s="210">
        <v>90</v>
      </c>
      <c r="F1104" s="212">
        <v>0</v>
      </c>
      <c r="G1104" s="784" t="s">
        <v>1</v>
      </c>
    </row>
    <row r="1105" spans="1:7" ht="46.5" x14ac:dyDescent="0.2">
      <c r="A1105" s="208">
        <f t="shared" si="224"/>
        <v>8</v>
      </c>
      <c r="B1105" s="213" t="s">
        <v>1037</v>
      </c>
      <c r="C1105" s="211" t="s">
        <v>1038</v>
      </c>
      <c r="D1105" s="201" t="s">
        <v>540</v>
      </c>
      <c r="E1105" s="211">
        <v>120</v>
      </c>
      <c r="F1105" s="211">
        <v>0</v>
      </c>
      <c r="G1105" s="784"/>
    </row>
    <row r="1106" spans="1:7" ht="46.5" x14ac:dyDescent="0.2">
      <c r="A1106" s="208">
        <f t="shared" si="224"/>
        <v>9</v>
      </c>
      <c r="B1106" s="214" t="s">
        <v>1705</v>
      </c>
      <c r="C1106" s="209" t="s">
        <v>1039</v>
      </c>
      <c r="D1106" s="201" t="s">
        <v>540</v>
      </c>
      <c r="E1106" s="210">
        <v>150</v>
      </c>
      <c r="F1106" s="212">
        <v>0</v>
      </c>
      <c r="G1106" s="784"/>
    </row>
    <row r="1107" spans="1:7" ht="46.5" x14ac:dyDescent="0.2">
      <c r="A1107" s="208">
        <f t="shared" si="224"/>
        <v>10</v>
      </c>
      <c r="B1107" s="214" t="s">
        <v>1040</v>
      </c>
      <c r="C1107" s="209" t="s">
        <v>1041</v>
      </c>
      <c r="D1107" s="201" t="s">
        <v>540</v>
      </c>
      <c r="E1107" s="210">
        <v>100</v>
      </c>
      <c r="F1107" s="212">
        <v>20</v>
      </c>
      <c r="G1107" s="220" t="s">
        <v>362</v>
      </c>
    </row>
    <row r="1108" spans="1:7" ht="46.5" x14ac:dyDescent="0.2">
      <c r="A1108" s="208">
        <f t="shared" si="224"/>
        <v>11</v>
      </c>
      <c r="B1108" s="214" t="s">
        <v>1373</v>
      </c>
      <c r="C1108" s="209" t="s">
        <v>1042</v>
      </c>
      <c r="D1108" s="201" t="s">
        <v>540</v>
      </c>
      <c r="E1108" s="210">
        <v>100</v>
      </c>
      <c r="F1108" s="212">
        <v>0</v>
      </c>
      <c r="G1108" s="220" t="s">
        <v>1</v>
      </c>
    </row>
    <row r="1109" spans="1:7" ht="42" customHeight="1" x14ac:dyDescent="0.2">
      <c r="A1109" s="781" t="s">
        <v>1597</v>
      </c>
      <c r="B1109" s="781"/>
      <c r="C1109" s="781"/>
      <c r="D1109" s="781"/>
      <c r="E1109" s="447">
        <f t="shared" ref="E1109:F1109" si="225">SUM(E1110:E1110)</f>
        <v>100</v>
      </c>
      <c r="F1109" s="447">
        <f t="shared" si="225"/>
        <v>14</v>
      </c>
      <c r="G1109" s="782"/>
    </row>
    <row r="1110" spans="1:7" ht="45" customHeight="1" x14ac:dyDescent="0.2">
      <c r="A1110" s="208">
        <v>1</v>
      </c>
      <c r="B1110" s="223" t="s">
        <v>1280</v>
      </c>
      <c r="C1110" s="378" t="s">
        <v>861</v>
      </c>
      <c r="D1110" s="822" t="s">
        <v>596</v>
      </c>
      <c r="E1110" s="207">
        <v>100</v>
      </c>
      <c r="F1110" s="207">
        <v>14</v>
      </c>
      <c r="G1110" s="216" t="s">
        <v>360</v>
      </c>
    </row>
    <row r="1111" spans="1:7" ht="42" customHeight="1" x14ac:dyDescent="0.2">
      <c r="A1111" s="853" t="s">
        <v>1598</v>
      </c>
      <c r="B1111" s="853"/>
      <c r="C1111" s="853"/>
      <c r="D1111" s="853"/>
      <c r="E1111" s="394">
        <f>SUM(E1112:E1116)</f>
        <v>350</v>
      </c>
      <c r="F1111" s="394">
        <f t="shared" ref="F1111" si="226">SUM(F1112:F1116)</f>
        <v>72</v>
      </c>
      <c r="G1111" s="858"/>
    </row>
    <row r="1112" spans="1:7" ht="45" customHeight="1" x14ac:dyDescent="0.2">
      <c r="A1112" s="208">
        <v>1</v>
      </c>
      <c r="B1112" s="223" t="s">
        <v>915</v>
      </c>
      <c r="C1112" s="378" t="s">
        <v>1146</v>
      </c>
      <c r="D1112" s="378" t="s">
        <v>634</v>
      </c>
      <c r="E1112" s="208">
        <v>50</v>
      </c>
      <c r="F1112" s="208">
        <v>18</v>
      </c>
      <c r="G1112" s="790" t="s">
        <v>360</v>
      </c>
    </row>
    <row r="1113" spans="1:7" ht="45" customHeight="1" x14ac:dyDescent="0.2">
      <c r="A1113" s="208">
        <f>A1112+1</f>
        <v>2</v>
      </c>
      <c r="B1113" s="223" t="s">
        <v>914</v>
      </c>
      <c r="C1113" s="204" t="s">
        <v>866</v>
      </c>
      <c r="D1113" s="378" t="s">
        <v>634</v>
      </c>
      <c r="E1113" s="208">
        <v>50</v>
      </c>
      <c r="F1113" s="208">
        <v>18</v>
      </c>
      <c r="G1113" s="790"/>
    </row>
    <row r="1114" spans="1:7" ht="69.75" x14ac:dyDescent="0.2">
      <c r="A1114" s="208">
        <f>A1113+1</f>
        <v>3</v>
      </c>
      <c r="B1114" s="213" t="s">
        <v>916</v>
      </c>
      <c r="C1114" s="378" t="s">
        <v>1147</v>
      </c>
      <c r="D1114" s="745" t="s">
        <v>786</v>
      </c>
      <c r="E1114" s="208">
        <v>50</v>
      </c>
      <c r="F1114" s="207">
        <v>18</v>
      </c>
      <c r="G1114" s="790"/>
    </row>
    <row r="1115" spans="1:7" ht="69.75" x14ac:dyDescent="0.2">
      <c r="A1115" s="208">
        <f>A1114+1</f>
        <v>4</v>
      </c>
      <c r="B1115" s="213" t="s">
        <v>1148</v>
      </c>
      <c r="C1115" s="378" t="s">
        <v>1149</v>
      </c>
      <c r="D1115" s="745" t="s">
        <v>786</v>
      </c>
      <c r="E1115" s="208">
        <v>50</v>
      </c>
      <c r="F1115" s="207">
        <v>18</v>
      </c>
      <c r="G1115" s="790"/>
    </row>
    <row r="1116" spans="1:7" ht="69" customHeight="1" x14ac:dyDescent="0.2">
      <c r="A1116" s="208">
        <f>A1115+1</f>
        <v>5</v>
      </c>
      <c r="B1116" s="213" t="s">
        <v>917</v>
      </c>
      <c r="C1116" s="378" t="s">
        <v>1150</v>
      </c>
      <c r="D1116" s="378" t="s">
        <v>634</v>
      </c>
      <c r="E1116" s="208">
        <v>150</v>
      </c>
      <c r="F1116" s="207">
        <v>0</v>
      </c>
      <c r="G1116" s="220" t="s">
        <v>1</v>
      </c>
    </row>
    <row r="1117" spans="1:7" ht="42" customHeight="1" x14ac:dyDescent="0.2">
      <c r="A1117" s="781" t="s">
        <v>1599</v>
      </c>
      <c r="B1117" s="781"/>
      <c r="C1117" s="781"/>
      <c r="D1117" s="781"/>
      <c r="E1117" s="447">
        <f>SUM(E1118:E1122)</f>
        <v>270</v>
      </c>
      <c r="F1117" s="447">
        <f t="shared" ref="F1117" si="227">SUM(F1118:F1122)</f>
        <v>50</v>
      </c>
      <c r="G1117" s="858"/>
    </row>
    <row r="1118" spans="1:7" ht="45" customHeight="1" x14ac:dyDescent="0.2">
      <c r="A1118" s="208">
        <v>1</v>
      </c>
      <c r="B1118" s="223" t="s">
        <v>430</v>
      </c>
      <c r="C1118" s="204" t="s">
        <v>1151</v>
      </c>
      <c r="D1118" s="204" t="s">
        <v>431</v>
      </c>
      <c r="E1118" s="207">
        <v>80</v>
      </c>
      <c r="F1118" s="207">
        <v>25</v>
      </c>
      <c r="G1118" s="220" t="s">
        <v>360</v>
      </c>
    </row>
    <row r="1119" spans="1:7" ht="45" customHeight="1" x14ac:dyDescent="0.2">
      <c r="A1119" s="208">
        <f>A1118+1</f>
        <v>2</v>
      </c>
      <c r="B1119" s="375" t="s">
        <v>46</v>
      </c>
      <c r="C1119" s="378" t="s">
        <v>1152</v>
      </c>
      <c r="D1119" s="204" t="s">
        <v>431</v>
      </c>
      <c r="E1119" s="208">
        <v>40</v>
      </c>
      <c r="F1119" s="208">
        <v>0</v>
      </c>
      <c r="G1119" s="835" t="s">
        <v>1</v>
      </c>
    </row>
    <row r="1120" spans="1:7" ht="45" customHeight="1" x14ac:dyDescent="0.2">
      <c r="A1120" s="208">
        <f>A1119+1</f>
        <v>3</v>
      </c>
      <c r="B1120" s="375" t="s">
        <v>919</v>
      </c>
      <c r="C1120" s="378" t="s">
        <v>1153</v>
      </c>
      <c r="D1120" s="204" t="s">
        <v>431</v>
      </c>
      <c r="E1120" s="208">
        <v>50</v>
      </c>
      <c r="F1120" s="208">
        <v>0</v>
      </c>
      <c r="G1120" s="835"/>
    </row>
    <row r="1121" spans="1:10" ht="45" customHeight="1" x14ac:dyDescent="0.2">
      <c r="A1121" s="208">
        <f t="shared" ref="A1121:A1122" si="228">A1120+1</f>
        <v>4</v>
      </c>
      <c r="B1121" s="375" t="s">
        <v>920</v>
      </c>
      <c r="C1121" s="378" t="s">
        <v>1154</v>
      </c>
      <c r="D1121" s="204" t="s">
        <v>431</v>
      </c>
      <c r="E1121" s="208">
        <v>40</v>
      </c>
      <c r="F1121" s="208">
        <v>25</v>
      </c>
      <c r="G1121" s="220" t="s">
        <v>360</v>
      </c>
    </row>
    <row r="1122" spans="1:10" ht="45" customHeight="1" x14ac:dyDescent="0.2">
      <c r="A1122" s="208">
        <f t="shared" si="228"/>
        <v>5</v>
      </c>
      <c r="B1122" s="223" t="s">
        <v>1706</v>
      </c>
      <c r="C1122" s="204" t="s">
        <v>1155</v>
      </c>
      <c r="D1122" s="204" t="s">
        <v>431</v>
      </c>
      <c r="E1122" s="207">
        <v>60</v>
      </c>
      <c r="F1122" s="207">
        <v>0</v>
      </c>
      <c r="G1122" s="220" t="s">
        <v>1</v>
      </c>
    </row>
    <row r="1123" spans="1:10" s="142" customFormat="1" ht="42" customHeight="1" x14ac:dyDescent="0.2">
      <c r="A1123" s="781" t="s">
        <v>1600</v>
      </c>
      <c r="B1123" s="781"/>
      <c r="C1123" s="781"/>
      <c r="D1123" s="781"/>
      <c r="E1123" s="447">
        <f t="shared" ref="E1123:F1123" si="229">SUM(E1124:E1125)</f>
        <v>430</v>
      </c>
      <c r="F1123" s="447">
        <f t="shared" si="229"/>
        <v>16</v>
      </c>
      <c r="G1123" s="782"/>
      <c r="J1123" s="489"/>
    </row>
    <row r="1124" spans="1:10" ht="37.5" x14ac:dyDescent="0.2">
      <c r="A1124" s="208">
        <v>1</v>
      </c>
      <c r="B1124" s="223" t="s">
        <v>1280</v>
      </c>
      <c r="C1124" s="745" t="s">
        <v>1281</v>
      </c>
      <c r="D1124" s="215" t="s">
        <v>921</v>
      </c>
      <c r="E1124" s="207">
        <v>130</v>
      </c>
      <c r="F1124" s="207">
        <v>10</v>
      </c>
      <c r="G1124" s="220" t="s">
        <v>360</v>
      </c>
    </row>
    <row r="1125" spans="1:10" ht="60.75" x14ac:dyDescent="0.2">
      <c r="A1125" s="208">
        <f>A1124+1</f>
        <v>2</v>
      </c>
      <c r="B1125" s="213" t="s">
        <v>621</v>
      </c>
      <c r="C1125" s="792" t="s">
        <v>550</v>
      </c>
      <c r="D1125" s="783" t="s">
        <v>596</v>
      </c>
      <c r="E1125" s="204">
        <v>300</v>
      </c>
      <c r="F1125" s="400">
        <v>6</v>
      </c>
      <c r="G1125" s="873" t="s">
        <v>617</v>
      </c>
    </row>
    <row r="1126" spans="1:10" ht="42" customHeight="1" x14ac:dyDescent="0.2">
      <c r="A1126" s="781" t="s">
        <v>1601</v>
      </c>
      <c r="B1126" s="781"/>
      <c r="C1126" s="781"/>
      <c r="D1126" s="781"/>
      <c r="E1126" s="447">
        <f>SUM(E1127:E1144)</f>
        <v>7780</v>
      </c>
      <c r="F1126" s="447">
        <f t="shared" ref="F1126" si="230">SUM(F1127:F1144)</f>
        <v>91</v>
      </c>
      <c r="G1126" s="782"/>
    </row>
    <row r="1127" spans="1:10" ht="93" x14ac:dyDescent="0.2">
      <c r="A1127" s="208">
        <v>1</v>
      </c>
      <c r="B1127" s="223" t="s">
        <v>1165</v>
      </c>
      <c r="C1127" s="204" t="s">
        <v>1682</v>
      </c>
      <c r="D1127" s="745" t="s">
        <v>18</v>
      </c>
      <c r="E1127" s="207">
        <v>1050</v>
      </c>
      <c r="F1127" s="207">
        <v>0</v>
      </c>
      <c r="G1127" s="790" t="s">
        <v>360</v>
      </c>
    </row>
    <row r="1128" spans="1:10" ht="46.5" x14ac:dyDescent="0.2">
      <c r="A1128" s="208">
        <f t="shared" ref="A1128:A1144" si="231">A1127+1</f>
        <v>2</v>
      </c>
      <c r="B1128" s="223" t="s">
        <v>1158</v>
      </c>
      <c r="C1128" s="204" t="s">
        <v>1682</v>
      </c>
      <c r="D1128" s="745" t="s">
        <v>18</v>
      </c>
      <c r="E1128" s="207">
        <v>150</v>
      </c>
      <c r="F1128" s="207">
        <v>0</v>
      </c>
      <c r="G1128" s="790"/>
    </row>
    <row r="1129" spans="1:10" ht="69.75" x14ac:dyDescent="0.2">
      <c r="A1129" s="208">
        <f t="shared" si="231"/>
        <v>3</v>
      </c>
      <c r="B1129" s="223" t="s">
        <v>1166</v>
      </c>
      <c r="C1129" s="204" t="s">
        <v>1682</v>
      </c>
      <c r="D1129" s="745" t="s">
        <v>18</v>
      </c>
      <c r="E1129" s="207">
        <v>300</v>
      </c>
      <c r="F1129" s="207">
        <v>0</v>
      </c>
      <c r="G1129" s="790"/>
    </row>
    <row r="1130" spans="1:10" ht="69.75" x14ac:dyDescent="0.2">
      <c r="A1130" s="208">
        <f t="shared" si="231"/>
        <v>4</v>
      </c>
      <c r="B1130" s="223" t="s">
        <v>1167</v>
      </c>
      <c r="C1130" s="204" t="s">
        <v>1682</v>
      </c>
      <c r="D1130" s="745" t="s">
        <v>18</v>
      </c>
      <c r="E1130" s="207">
        <v>500</v>
      </c>
      <c r="F1130" s="207">
        <v>0</v>
      </c>
      <c r="G1130" s="790"/>
    </row>
    <row r="1131" spans="1:10" ht="93" x14ac:dyDescent="0.2">
      <c r="A1131" s="208">
        <f t="shared" si="231"/>
        <v>5</v>
      </c>
      <c r="B1131" s="213" t="s">
        <v>1267</v>
      </c>
      <c r="C1131" s="331" t="s">
        <v>541</v>
      </c>
      <c r="D1131" s="204" t="s">
        <v>622</v>
      </c>
      <c r="E1131" s="204">
        <v>100</v>
      </c>
      <c r="F1131" s="400">
        <v>0</v>
      </c>
      <c r="G1131" s="873" t="s">
        <v>617</v>
      </c>
    </row>
    <row r="1132" spans="1:10" ht="69.75" x14ac:dyDescent="0.3">
      <c r="A1132" s="208">
        <f t="shared" si="231"/>
        <v>6</v>
      </c>
      <c r="B1132" s="223" t="s">
        <v>953</v>
      </c>
      <c r="C1132" s="206" t="s">
        <v>1673</v>
      </c>
      <c r="D1132" s="745" t="s">
        <v>18</v>
      </c>
      <c r="E1132" s="207">
        <v>360</v>
      </c>
      <c r="F1132" s="207">
        <v>0</v>
      </c>
      <c r="G1132" s="877" t="s">
        <v>409</v>
      </c>
    </row>
    <row r="1133" spans="1:10" ht="45" customHeight="1" x14ac:dyDescent="0.2">
      <c r="A1133" s="208">
        <f t="shared" si="231"/>
        <v>7</v>
      </c>
      <c r="B1133" s="223" t="s">
        <v>316</v>
      </c>
      <c r="C1133" s="204" t="s">
        <v>843</v>
      </c>
      <c r="D1133" s="378" t="s">
        <v>535</v>
      </c>
      <c r="E1133" s="207">
        <v>200</v>
      </c>
      <c r="F1133" s="207">
        <v>10</v>
      </c>
      <c r="G1133" s="220" t="s">
        <v>360</v>
      </c>
    </row>
    <row r="1134" spans="1:10" s="229" customFormat="1" ht="69.75" x14ac:dyDescent="0.2">
      <c r="A1134" s="208">
        <f t="shared" si="231"/>
        <v>8</v>
      </c>
      <c r="B1134" s="878" t="s">
        <v>827</v>
      </c>
      <c r="C1134" s="317" t="s">
        <v>1666</v>
      </c>
      <c r="D1134" s="225" t="s">
        <v>644</v>
      </c>
      <c r="E1134" s="225">
        <v>120</v>
      </c>
      <c r="F1134" s="451">
        <v>6</v>
      </c>
      <c r="G1134" s="803" t="s">
        <v>643</v>
      </c>
      <c r="J1134" s="490"/>
    </row>
    <row r="1135" spans="1:10" ht="45" customHeight="1" x14ac:dyDescent="0.2">
      <c r="A1135" s="208">
        <f t="shared" si="231"/>
        <v>9</v>
      </c>
      <c r="B1135" s="223" t="s">
        <v>305</v>
      </c>
      <c r="C1135" s="317" t="s">
        <v>1666</v>
      </c>
      <c r="D1135" s="378" t="s">
        <v>535</v>
      </c>
      <c r="E1135" s="207">
        <v>160</v>
      </c>
      <c r="F1135" s="207">
        <v>10</v>
      </c>
      <c r="G1135" s="216" t="s">
        <v>360</v>
      </c>
    </row>
    <row r="1136" spans="1:10" ht="83.25" customHeight="1" x14ac:dyDescent="0.2">
      <c r="A1136" s="208">
        <f t="shared" si="231"/>
        <v>10</v>
      </c>
      <c r="B1136" s="223" t="s">
        <v>955</v>
      </c>
      <c r="C1136" s="204" t="s">
        <v>1159</v>
      </c>
      <c r="D1136" s="378" t="s">
        <v>535</v>
      </c>
      <c r="E1136" s="207">
        <v>160</v>
      </c>
      <c r="F1136" s="207">
        <v>10</v>
      </c>
      <c r="G1136" s="784" t="s">
        <v>360</v>
      </c>
    </row>
    <row r="1137" spans="1:7" ht="45" customHeight="1" x14ac:dyDescent="0.2">
      <c r="A1137" s="208">
        <f t="shared" si="231"/>
        <v>11</v>
      </c>
      <c r="B1137" s="223" t="s">
        <v>407</v>
      </c>
      <c r="C1137" s="204" t="s">
        <v>1665</v>
      </c>
      <c r="D1137" s="879" t="s">
        <v>18</v>
      </c>
      <c r="E1137" s="207">
        <v>1200</v>
      </c>
      <c r="F1137" s="207">
        <v>36</v>
      </c>
      <c r="G1137" s="784"/>
    </row>
    <row r="1138" spans="1:7" ht="45" customHeight="1" x14ac:dyDescent="0.2">
      <c r="A1138" s="208">
        <f t="shared" si="231"/>
        <v>12</v>
      </c>
      <c r="B1138" s="214" t="s">
        <v>1160</v>
      </c>
      <c r="C1138" s="204" t="s">
        <v>1665</v>
      </c>
      <c r="D1138" s="879" t="s">
        <v>18</v>
      </c>
      <c r="E1138" s="210">
        <v>90</v>
      </c>
      <c r="F1138" s="212">
        <v>0</v>
      </c>
      <c r="G1138" s="784"/>
    </row>
    <row r="1139" spans="1:7" ht="45" customHeight="1" x14ac:dyDescent="0.2">
      <c r="A1139" s="208">
        <f t="shared" si="231"/>
        <v>13</v>
      </c>
      <c r="B1139" s="223" t="s">
        <v>954</v>
      </c>
      <c r="C1139" s="204" t="s">
        <v>1665</v>
      </c>
      <c r="D1139" s="879" t="s">
        <v>18</v>
      </c>
      <c r="E1139" s="207">
        <v>500</v>
      </c>
      <c r="F1139" s="207">
        <v>0</v>
      </c>
      <c r="G1139" s="784"/>
    </row>
    <row r="1140" spans="1:7" ht="45" customHeight="1" x14ac:dyDescent="0.2">
      <c r="A1140" s="208">
        <f t="shared" si="231"/>
        <v>14</v>
      </c>
      <c r="B1140" s="223" t="s">
        <v>1161</v>
      </c>
      <c r="C1140" s="204" t="s">
        <v>1665</v>
      </c>
      <c r="D1140" s="879" t="s">
        <v>18</v>
      </c>
      <c r="E1140" s="207">
        <v>500</v>
      </c>
      <c r="F1140" s="207">
        <v>0</v>
      </c>
      <c r="G1140" s="784"/>
    </row>
    <row r="1141" spans="1:7" ht="75" customHeight="1" x14ac:dyDescent="0.2">
      <c r="A1141" s="208">
        <f t="shared" si="231"/>
        <v>15</v>
      </c>
      <c r="B1141" s="223" t="s">
        <v>408</v>
      </c>
      <c r="C1141" s="323" t="s">
        <v>1677</v>
      </c>
      <c r="D1141" s="820" t="s">
        <v>442</v>
      </c>
      <c r="E1141" s="210">
        <v>540</v>
      </c>
      <c r="F1141" s="212">
        <v>9</v>
      </c>
      <c r="G1141" s="458" t="s">
        <v>409</v>
      </c>
    </row>
    <row r="1142" spans="1:7" ht="99" customHeight="1" x14ac:dyDescent="0.2">
      <c r="A1142" s="208">
        <f t="shared" si="231"/>
        <v>16</v>
      </c>
      <c r="B1142" s="223" t="s">
        <v>1162</v>
      </c>
      <c r="C1142" s="209" t="s">
        <v>1678</v>
      </c>
      <c r="D1142" s="879" t="s">
        <v>18</v>
      </c>
      <c r="E1142" s="210">
        <v>1050</v>
      </c>
      <c r="F1142" s="212">
        <v>10</v>
      </c>
      <c r="G1142" s="835" t="s">
        <v>360</v>
      </c>
    </row>
    <row r="1143" spans="1:7" ht="75" customHeight="1" x14ac:dyDescent="0.2">
      <c r="A1143" s="208">
        <f t="shared" si="231"/>
        <v>17</v>
      </c>
      <c r="B1143" s="223" t="s">
        <v>1163</v>
      </c>
      <c r="C1143" s="209" t="s">
        <v>1678</v>
      </c>
      <c r="D1143" s="879" t="s">
        <v>18</v>
      </c>
      <c r="E1143" s="210">
        <v>300</v>
      </c>
      <c r="F1143" s="212">
        <v>0</v>
      </c>
      <c r="G1143" s="835"/>
    </row>
    <row r="1144" spans="1:7" ht="75" customHeight="1" x14ac:dyDescent="0.2">
      <c r="A1144" s="208">
        <f t="shared" si="231"/>
        <v>18</v>
      </c>
      <c r="B1144" s="223" t="s">
        <v>1164</v>
      </c>
      <c r="C1144" s="209" t="s">
        <v>1678</v>
      </c>
      <c r="D1144" s="879" t="s">
        <v>18</v>
      </c>
      <c r="E1144" s="210">
        <v>500</v>
      </c>
      <c r="F1144" s="212">
        <v>0</v>
      </c>
      <c r="G1144" s="835"/>
    </row>
    <row r="1145" spans="1:7" ht="42" customHeight="1" x14ac:dyDescent="0.2">
      <c r="A1145" s="781" t="s">
        <v>1602</v>
      </c>
      <c r="B1145" s="781"/>
      <c r="C1145" s="781"/>
      <c r="D1145" s="781"/>
      <c r="E1145" s="496">
        <f>SUM(E1146:E1151)</f>
        <v>1230</v>
      </c>
      <c r="F1145" s="496">
        <f t="shared" ref="F1145" si="232">SUM(F1146:F1151)</f>
        <v>21</v>
      </c>
      <c r="G1145" s="880"/>
    </row>
    <row r="1146" spans="1:7" ht="60.75" x14ac:dyDescent="0.3">
      <c r="A1146" s="208">
        <v>1</v>
      </c>
      <c r="B1146" s="437" t="s">
        <v>980</v>
      </c>
      <c r="C1146" s="206" t="s">
        <v>981</v>
      </c>
      <c r="D1146" s="881" t="s">
        <v>1659</v>
      </c>
      <c r="E1146" s="206">
        <v>30</v>
      </c>
      <c r="F1146" s="206">
        <v>0</v>
      </c>
      <c r="G1146" s="514" t="s">
        <v>672</v>
      </c>
    </row>
    <row r="1147" spans="1:7" ht="37.5" x14ac:dyDescent="0.2">
      <c r="A1147" s="208">
        <f>A1146+1</f>
        <v>2</v>
      </c>
      <c r="B1147" s="213" t="s">
        <v>1527</v>
      </c>
      <c r="C1147" s="204" t="s">
        <v>584</v>
      </c>
      <c r="D1147" s="215" t="s">
        <v>959</v>
      </c>
      <c r="E1147" s="204">
        <v>200</v>
      </c>
      <c r="F1147" s="208">
        <v>6</v>
      </c>
      <c r="G1147" s="784" t="s">
        <v>360</v>
      </c>
    </row>
    <row r="1148" spans="1:7" ht="46.5" x14ac:dyDescent="0.2">
      <c r="A1148" s="208">
        <f>A1147+1</f>
        <v>3</v>
      </c>
      <c r="B1148" s="213" t="s">
        <v>1526</v>
      </c>
      <c r="C1148" s="204" t="s">
        <v>584</v>
      </c>
      <c r="D1148" s="215" t="s">
        <v>960</v>
      </c>
      <c r="E1148" s="204">
        <v>200</v>
      </c>
      <c r="F1148" s="208">
        <v>8</v>
      </c>
      <c r="G1148" s="784"/>
    </row>
    <row r="1149" spans="1:7" ht="46.5" x14ac:dyDescent="0.2">
      <c r="A1149" s="208">
        <f>A1148+1</f>
        <v>4</v>
      </c>
      <c r="B1149" s="213" t="s">
        <v>941</v>
      </c>
      <c r="C1149" s="204" t="s">
        <v>458</v>
      </c>
      <c r="D1149" s="215" t="s">
        <v>959</v>
      </c>
      <c r="E1149" s="204">
        <v>300</v>
      </c>
      <c r="F1149" s="208">
        <v>0</v>
      </c>
      <c r="G1149" s="784"/>
    </row>
    <row r="1150" spans="1:7" ht="46.5" x14ac:dyDescent="0.2">
      <c r="A1150" s="208">
        <f t="shared" ref="A1150:A1151" si="233">A1149+1</f>
        <v>5</v>
      </c>
      <c r="B1150" s="213" t="s">
        <v>1216</v>
      </c>
      <c r="C1150" s="211" t="s">
        <v>1679</v>
      </c>
      <c r="D1150" s="215" t="s">
        <v>18</v>
      </c>
      <c r="E1150" s="204">
        <v>300</v>
      </c>
      <c r="F1150" s="208">
        <v>0</v>
      </c>
      <c r="G1150" s="784"/>
    </row>
    <row r="1151" spans="1:7" ht="46.5" x14ac:dyDescent="0.2">
      <c r="A1151" s="208">
        <f t="shared" si="233"/>
        <v>6</v>
      </c>
      <c r="B1151" s="213" t="s">
        <v>1215</v>
      </c>
      <c r="C1151" s="204" t="s">
        <v>565</v>
      </c>
      <c r="D1151" s="215" t="s">
        <v>18</v>
      </c>
      <c r="E1151" s="204">
        <v>200</v>
      </c>
      <c r="F1151" s="208">
        <v>7</v>
      </c>
      <c r="G1151" s="784"/>
    </row>
    <row r="1152" spans="1:7" ht="42" customHeight="1" x14ac:dyDescent="0.2">
      <c r="A1152" s="781" t="s">
        <v>1603</v>
      </c>
      <c r="B1152" s="781"/>
      <c r="C1152" s="781"/>
      <c r="D1152" s="781"/>
      <c r="E1152" s="447">
        <f>SUM(E1153:E1160)</f>
        <v>820</v>
      </c>
      <c r="F1152" s="447">
        <f t="shared" ref="F1152" si="234">SUM(F1153:F1160)</f>
        <v>72</v>
      </c>
      <c r="G1152" s="782"/>
    </row>
    <row r="1153" spans="1:10" ht="69.75" x14ac:dyDescent="0.2">
      <c r="A1153" s="208">
        <v>1</v>
      </c>
      <c r="B1153" s="223" t="s">
        <v>1217</v>
      </c>
      <c r="C1153" s="378" t="s">
        <v>780</v>
      </c>
      <c r="D1153" s="231" t="s">
        <v>776</v>
      </c>
      <c r="E1153" s="779">
        <v>90</v>
      </c>
      <c r="F1153" s="207">
        <v>24</v>
      </c>
      <c r="G1153" s="220" t="s">
        <v>360</v>
      </c>
    </row>
    <row r="1154" spans="1:10" ht="46.5" x14ac:dyDescent="0.2">
      <c r="A1154" s="208">
        <f>A1153+1</f>
        <v>2</v>
      </c>
      <c r="B1154" s="213" t="s">
        <v>937</v>
      </c>
      <c r="C1154" s="204" t="s">
        <v>1074</v>
      </c>
      <c r="D1154" s="215" t="s">
        <v>776</v>
      </c>
      <c r="E1154" s="204">
        <v>120</v>
      </c>
      <c r="F1154" s="204">
        <v>0</v>
      </c>
      <c r="G1154" s="434" t="s">
        <v>1</v>
      </c>
    </row>
    <row r="1155" spans="1:10" ht="46.5" x14ac:dyDescent="0.2">
      <c r="A1155" s="208">
        <f t="shared" ref="A1155:A1160" si="235">A1154+1</f>
        <v>3</v>
      </c>
      <c r="B1155" s="223" t="s">
        <v>1218</v>
      </c>
      <c r="C1155" s="453" t="s">
        <v>1219</v>
      </c>
      <c r="D1155" s="215" t="s">
        <v>776</v>
      </c>
      <c r="E1155" s="207">
        <v>110</v>
      </c>
      <c r="F1155" s="207">
        <v>24</v>
      </c>
      <c r="G1155" s="220" t="s">
        <v>360</v>
      </c>
    </row>
    <row r="1156" spans="1:10" ht="37.5" x14ac:dyDescent="0.2">
      <c r="A1156" s="208">
        <f t="shared" si="235"/>
        <v>4</v>
      </c>
      <c r="B1156" s="223" t="s">
        <v>1220</v>
      </c>
      <c r="C1156" s="204" t="s">
        <v>1221</v>
      </c>
      <c r="D1156" s="215" t="s">
        <v>776</v>
      </c>
      <c r="E1156" s="207">
        <v>110</v>
      </c>
      <c r="F1156" s="207">
        <v>0</v>
      </c>
      <c r="G1156" s="220" t="s">
        <v>1</v>
      </c>
    </row>
    <row r="1157" spans="1:10" ht="72.75" customHeight="1" x14ac:dyDescent="0.2">
      <c r="A1157" s="208">
        <f t="shared" si="235"/>
        <v>5</v>
      </c>
      <c r="B1157" s="223" t="s">
        <v>623</v>
      </c>
      <c r="C1157" s="792" t="s">
        <v>550</v>
      </c>
      <c r="D1157" s="831" t="s">
        <v>596</v>
      </c>
      <c r="E1157" s="207">
        <v>120</v>
      </c>
      <c r="F1157" s="207">
        <v>0</v>
      </c>
      <c r="G1157" s="795" t="s">
        <v>619</v>
      </c>
    </row>
    <row r="1158" spans="1:10" ht="46.5" x14ac:dyDescent="0.2">
      <c r="A1158" s="208">
        <f t="shared" si="235"/>
        <v>6</v>
      </c>
      <c r="B1158" s="223" t="s">
        <v>1223</v>
      </c>
      <c r="C1158" s="204" t="s">
        <v>1222</v>
      </c>
      <c r="D1158" s="215" t="s">
        <v>776</v>
      </c>
      <c r="E1158" s="207">
        <v>100</v>
      </c>
      <c r="F1158" s="207">
        <v>0</v>
      </c>
      <c r="G1158" s="458" t="s">
        <v>1</v>
      </c>
    </row>
    <row r="1159" spans="1:10" ht="46.5" x14ac:dyDescent="0.2">
      <c r="A1159" s="208">
        <f t="shared" si="235"/>
        <v>7</v>
      </c>
      <c r="B1159" s="223" t="s">
        <v>441</v>
      </c>
      <c r="C1159" s="204" t="s">
        <v>1224</v>
      </c>
      <c r="D1159" s="215" t="s">
        <v>776</v>
      </c>
      <c r="E1159" s="207">
        <v>90</v>
      </c>
      <c r="F1159" s="207">
        <v>24</v>
      </c>
      <c r="G1159" s="220" t="s">
        <v>360</v>
      </c>
    </row>
    <row r="1160" spans="1:10" ht="60.75" x14ac:dyDescent="0.2">
      <c r="A1160" s="208">
        <f t="shared" si="235"/>
        <v>8</v>
      </c>
      <c r="B1160" s="223" t="s">
        <v>624</v>
      </c>
      <c r="C1160" s="204" t="s">
        <v>565</v>
      </c>
      <c r="D1160" s="204" t="s">
        <v>625</v>
      </c>
      <c r="E1160" s="207">
        <v>80</v>
      </c>
      <c r="F1160" s="207">
        <v>0</v>
      </c>
      <c r="G1160" s="795" t="s">
        <v>619</v>
      </c>
    </row>
    <row r="1161" spans="1:10" ht="42" customHeight="1" x14ac:dyDescent="0.2">
      <c r="A1161" s="882" t="s">
        <v>1604</v>
      </c>
      <c r="B1161" s="882"/>
      <c r="C1161" s="882"/>
      <c r="D1161" s="882"/>
      <c r="E1161" s="493">
        <f t="shared" ref="E1161:F1161" si="236">SUM(E1162:E1162)</f>
        <v>300</v>
      </c>
      <c r="F1161" s="493">
        <f t="shared" si="236"/>
        <v>0</v>
      </c>
      <c r="G1161" s="786"/>
    </row>
    <row r="1162" spans="1:10" s="149" customFormat="1" ht="39" customHeight="1" x14ac:dyDescent="0.2">
      <c r="A1162" s="208">
        <v>1</v>
      </c>
      <c r="B1162" s="214" t="s">
        <v>427</v>
      </c>
      <c r="C1162" s="204" t="s">
        <v>565</v>
      </c>
      <c r="D1162" s="831" t="s">
        <v>1655</v>
      </c>
      <c r="E1162" s="210">
        <v>300</v>
      </c>
      <c r="F1162" s="212">
        <v>0</v>
      </c>
      <c r="G1162" s="883" t="s">
        <v>360</v>
      </c>
      <c r="H1162" s="426"/>
      <c r="J1162" s="9"/>
    </row>
    <row r="1163" spans="1:10" ht="42" customHeight="1" x14ac:dyDescent="0.2">
      <c r="A1163" s="781" t="s">
        <v>1605</v>
      </c>
      <c r="B1163" s="781"/>
      <c r="C1163" s="781"/>
      <c r="D1163" s="781"/>
      <c r="E1163" s="447">
        <f>SUM(E1164:E1173)</f>
        <v>1010</v>
      </c>
      <c r="F1163" s="447">
        <f t="shared" ref="F1163" si="237">SUM(F1164:F1173)</f>
        <v>74</v>
      </c>
      <c r="G1163" s="782"/>
    </row>
    <row r="1164" spans="1:10" ht="46.5" x14ac:dyDescent="0.2">
      <c r="A1164" s="208">
        <v>1</v>
      </c>
      <c r="B1164" s="213" t="s">
        <v>929</v>
      </c>
      <c r="C1164" s="204" t="s">
        <v>1043</v>
      </c>
      <c r="D1164" s="231" t="s">
        <v>422</v>
      </c>
      <c r="E1164" s="206">
        <v>70</v>
      </c>
      <c r="F1164" s="206">
        <v>10</v>
      </c>
      <c r="G1164" s="835" t="s">
        <v>680</v>
      </c>
    </row>
    <row r="1165" spans="1:10" ht="46.5" x14ac:dyDescent="0.2">
      <c r="A1165" s="208">
        <f t="shared" ref="A1165:A1173" si="238">A1164+1</f>
        <v>2</v>
      </c>
      <c r="B1165" s="223" t="s">
        <v>925</v>
      </c>
      <c r="C1165" s="204" t="s">
        <v>1044</v>
      </c>
      <c r="D1165" s="231" t="s">
        <v>422</v>
      </c>
      <c r="E1165" s="206">
        <v>100</v>
      </c>
      <c r="F1165" s="206">
        <v>10</v>
      </c>
      <c r="G1165" s="835"/>
    </row>
    <row r="1166" spans="1:10" ht="46.5" x14ac:dyDescent="0.2">
      <c r="A1166" s="208">
        <f t="shared" si="238"/>
        <v>3</v>
      </c>
      <c r="B1166" s="223" t="s">
        <v>926</v>
      </c>
      <c r="C1166" s="204" t="s">
        <v>810</v>
      </c>
      <c r="D1166" s="231" t="s">
        <v>422</v>
      </c>
      <c r="E1166" s="206">
        <v>100</v>
      </c>
      <c r="F1166" s="206">
        <v>10</v>
      </c>
      <c r="G1166" s="835"/>
    </row>
    <row r="1167" spans="1:10" ht="46.5" x14ac:dyDescent="0.2">
      <c r="A1167" s="208">
        <f t="shared" si="238"/>
        <v>4</v>
      </c>
      <c r="B1167" s="223" t="s">
        <v>927</v>
      </c>
      <c r="C1167" s="204" t="s">
        <v>843</v>
      </c>
      <c r="D1167" s="231" t="s">
        <v>922</v>
      </c>
      <c r="E1167" s="206">
        <v>200</v>
      </c>
      <c r="F1167" s="206">
        <v>0</v>
      </c>
      <c r="G1167" s="220" t="s">
        <v>1</v>
      </c>
    </row>
    <row r="1168" spans="1:10" ht="46.5" x14ac:dyDescent="0.2">
      <c r="A1168" s="208">
        <f t="shared" si="238"/>
        <v>5</v>
      </c>
      <c r="B1168" s="213" t="s">
        <v>930</v>
      </c>
      <c r="C1168" s="204" t="s">
        <v>423</v>
      </c>
      <c r="D1168" s="231" t="s">
        <v>422</v>
      </c>
      <c r="E1168" s="206">
        <v>40</v>
      </c>
      <c r="F1168" s="206">
        <v>11</v>
      </c>
      <c r="G1168" s="216" t="s">
        <v>360</v>
      </c>
    </row>
    <row r="1169" spans="1:7" ht="60.75" x14ac:dyDescent="0.2">
      <c r="A1169" s="208">
        <f t="shared" si="238"/>
        <v>6</v>
      </c>
      <c r="B1169" s="213" t="s">
        <v>1045</v>
      </c>
      <c r="C1169" s="204" t="s">
        <v>1046</v>
      </c>
      <c r="D1169" s="441" t="s">
        <v>658</v>
      </c>
      <c r="E1169" s="206">
        <v>100</v>
      </c>
      <c r="F1169" s="206">
        <v>0</v>
      </c>
      <c r="G1169" s="216" t="s">
        <v>1</v>
      </c>
    </row>
    <row r="1170" spans="1:7" ht="46.5" x14ac:dyDescent="0.2">
      <c r="A1170" s="208">
        <f t="shared" si="238"/>
        <v>7</v>
      </c>
      <c r="B1170" s="213" t="s">
        <v>931</v>
      </c>
      <c r="C1170" s="270" t="s">
        <v>1047</v>
      </c>
      <c r="D1170" s="231" t="s">
        <v>422</v>
      </c>
      <c r="E1170" s="206">
        <v>100</v>
      </c>
      <c r="F1170" s="206">
        <v>11</v>
      </c>
      <c r="G1170" s="790" t="s">
        <v>360</v>
      </c>
    </row>
    <row r="1171" spans="1:7" ht="46.5" x14ac:dyDescent="0.2">
      <c r="A1171" s="208">
        <f t="shared" si="238"/>
        <v>8</v>
      </c>
      <c r="B1171" s="213" t="s">
        <v>928</v>
      </c>
      <c r="C1171" s="204" t="s">
        <v>1048</v>
      </c>
      <c r="D1171" s="231" t="s">
        <v>422</v>
      </c>
      <c r="E1171" s="206">
        <v>100</v>
      </c>
      <c r="F1171" s="206">
        <v>11</v>
      </c>
      <c r="G1171" s="790"/>
    </row>
    <row r="1172" spans="1:7" ht="46.5" x14ac:dyDescent="0.2">
      <c r="A1172" s="208">
        <f t="shared" si="238"/>
        <v>9</v>
      </c>
      <c r="B1172" s="223" t="s">
        <v>932</v>
      </c>
      <c r="C1172" s="204" t="s">
        <v>923</v>
      </c>
      <c r="D1172" s="231" t="s">
        <v>422</v>
      </c>
      <c r="E1172" s="206">
        <v>100</v>
      </c>
      <c r="F1172" s="206">
        <v>11</v>
      </c>
      <c r="G1172" s="790"/>
    </row>
    <row r="1173" spans="1:7" ht="46.5" x14ac:dyDescent="0.2">
      <c r="A1173" s="208">
        <f t="shared" si="238"/>
        <v>10</v>
      </c>
      <c r="B1173" s="213" t="s">
        <v>1050</v>
      </c>
      <c r="C1173" s="204" t="s">
        <v>1051</v>
      </c>
      <c r="D1173" s="231" t="s">
        <v>422</v>
      </c>
      <c r="E1173" s="204">
        <v>100</v>
      </c>
      <c r="F1173" s="204">
        <v>0</v>
      </c>
      <c r="G1173" s="884" t="s">
        <v>1</v>
      </c>
    </row>
    <row r="1174" spans="1:7" ht="42" customHeight="1" x14ac:dyDescent="0.2">
      <c r="A1174" s="885" t="s">
        <v>1606</v>
      </c>
      <c r="B1174" s="885"/>
      <c r="C1174" s="885"/>
      <c r="D1174" s="885"/>
      <c r="E1174" s="394">
        <f>SUM(E1175:E1179)</f>
        <v>470</v>
      </c>
      <c r="F1174" s="394">
        <f t="shared" ref="F1174" si="239">SUM(F1175:F1179)</f>
        <v>19</v>
      </c>
      <c r="G1174" s="782"/>
    </row>
    <row r="1175" spans="1:7" ht="46.5" x14ac:dyDescent="0.2">
      <c r="A1175" s="208">
        <v>1</v>
      </c>
      <c r="B1175" s="223" t="s">
        <v>53</v>
      </c>
      <c r="C1175" s="204" t="s">
        <v>1275</v>
      </c>
      <c r="D1175" s="204" t="s">
        <v>539</v>
      </c>
      <c r="E1175" s="207">
        <v>100</v>
      </c>
      <c r="F1175" s="207">
        <v>0</v>
      </c>
      <c r="G1175" s="790" t="s">
        <v>1</v>
      </c>
    </row>
    <row r="1176" spans="1:7" ht="43.5" customHeight="1" x14ac:dyDescent="0.2">
      <c r="A1176" s="208">
        <f>A1175+1</f>
        <v>2</v>
      </c>
      <c r="B1176" s="809" t="s">
        <v>934</v>
      </c>
      <c r="C1176" s="204" t="s">
        <v>1273</v>
      </c>
      <c r="D1176" s="204" t="s">
        <v>1274</v>
      </c>
      <c r="E1176" s="207">
        <v>20</v>
      </c>
      <c r="F1176" s="207">
        <v>0</v>
      </c>
      <c r="G1176" s="790"/>
    </row>
    <row r="1177" spans="1:7" ht="43.5" customHeight="1" x14ac:dyDescent="0.2">
      <c r="A1177" s="208">
        <f t="shared" ref="A1177:A1179" si="240">A1176+1</f>
        <v>3</v>
      </c>
      <c r="B1177" s="809" t="s">
        <v>935</v>
      </c>
      <c r="C1177" s="204" t="s">
        <v>1202</v>
      </c>
      <c r="D1177" s="204" t="s">
        <v>1274</v>
      </c>
      <c r="E1177" s="207">
        <v>20</v>
      </c>
      <c r="F1177" s="207">
        <v>0</v>
      </c>
      <c r="G1177" s="790"/>
    </row>
    <row r="1178" spans="1:7" ht="46.5" x14ac:dyDescent="0.2">
      <c r="A1178" s="208">
        <f t="shared" si="240"/>
        <v>4</v>
      </c>
      <c r="B1178" s="809" t="s">
        <v>1271</v>
      </c>
      <c r="C1178" s="204" t="s">
        <v>1272</v>
      </c>
      <c r="D1178" s="204" t="s">
        <v>539</v>
      </c>
      <c r="E1178" s="207">
        <v>90</v>
      </c>
      <c r="F1178" s="207">
        <v>9</v>
      </c>
      <c r="G1178" s="790" t="s">
        <v>360</v>
      </c>
    </row>
    <row r="1179" spans="1:7" ht="46.5" x14ac:dyDescent="0.2">
      <c r="A1179" s="208">
        <f t="shared" si="240"/>
        <v>5</v>
      </c>
      <c r="B1179" s="809" t="s">
        <v>936</v>
      </c>
      <c r="C1179" s="204" t="s">
        <v>1224</v>
      </c>
      <c r="D1179" s="204" t="s">
        <v>539</v>
      </c>
      <c r="E1179" s="207">
        <v>240</v>
      </c>
      <c r="F1179" s="207">
        <v>10</v>
      </c>
      <c r="G1179" s="790"/>
    </row>
    <row r="1180" spans="1:7" ht="42" customHeight="1" x14ac:dyDescent="0.2">
      <c r="A1180" s="853" t="s">
        <v>1607</v>
      </c>
      <c r="B1180" s="853"/>
      <c r="C1180" s="853"/>
      <c r="D1180" s="853"/>
      <c r="E1180" s="394">
        <f>E1181</f>
        <v>155</v>
      </c>
      <c r="F1180" s="394">
        <f t="shared" ref="F1180" si="241">F1181</f>
        <v>22</v>
      </c>
      <c r="G1180" s="782"/>
    </row>
    <row r="1181" spans="1:7" ht="76.5" customHeight="1" x14ac:dyDescent="0.2">
      <c r="A1181" s="208">
        <v>1</v>
      </c>
      <c r="B1181" s="223" t="s">
        <v>427</v>
      </c>
      <c r="C1181" s="453" t="s">
        <v>990</v>
      </c>
      <c r="D1181" s="231" t="s">
        <v>776</v>
      </c>
      <c r="E1181" s="207">
        <v>155</v>
      </c>
      <c r="F1181" s="207">
        <v>22</v>
      </c>
      <c r="G1181" s="220" t="s">
        <v>360</v>
      </c>
    </row>
    <row r="1182" spans="1:7" ht="81" customHeight="1" x14ac:dyDescent="0.2">
      <c r="A1182" s="556" t="s">
        <v>16</v>
      </c>
      <c r="B1182" s="556"/>
      <c r="C1182" s="556"/>
      <c r="D1182" s="556"/>
      <c r="E1182" s="556"/>
      <c r="F1182" s="556"/>
      <c r="G1182" s="556"/>
    </row>
    <row r="1183" spans="1:7" ht="22.5" customHeight="1" x14ac:dyDescent="0.2">
      <c r="A1183" s="557" t="s">
        <v>22</v>
      </c>
      <c r="B1183" s="560" t="s">
        <v>0</v>
      </c>
      <c r="C1183" s="553" t="s">
        <v>15</v>
      </c>
      <c r="D1183" s="561" t="s">
        <v>373</v>
      </c>
      <c r="E1183" s="553" t="s">
        <v>1718</v>
      </c>
      <c r="F1183" s="768" t="s">
        <v>1717</v>
      </c>
      <c r="G1183" s="562" t="s">
        <v>1719</v>
      </c>
    </row>
    <row r="1184" spans="1:7" ht="50.25" customHeight="1" x14ac:dyDescent="0.2">
      <c r="A1184" s="558"/>
      <c r="B1184" s="560"/>
      <c r="C1184" s="553"/>
      <c r="D1184" s="561"/>
      <c r="E1184" s="553"/>
      <c r="F1184" s="769"/>
      <c r="G1184" s="563"/>
    </row>
    <row r="1185" spans="1:10" ht="79.5" customHeight="1" x14ac:dyDescent="0.2">
      <c r="A1185" s="559"/>
      <c r="B1185" s="560"/>
      <c r="C1185" s="553"/>
      <c r="D1185" s="561"/>
      <c r="E1185" s="553"/>
      <c r="F1185" s="770"/>
      <c r="G1185" s="564"/>
    </row>
    <row r="1186" spans="1:10" ht="22.5" x14ac:dyDescent="0.2">
      <c r="A1186" s="55">
        <v>1</v>
      </c>
      <c r="B1186" s="11" t="s">
        <v>23</v>
      </c>
      <c r="C1186" s="20">
        <v>3</v>
      </c>
      <c r="D1186" s="20">
        <v>4</v>
      </c>
      <c r="E1186" s="20">
        <v>5</v>
      </c>
      <c r="F1186" s="20">
        <v>6</v>
      </c>
      <c r="G1186" s="772">
        <v>7</v>
      </c>
    </row>
    <row r="1187" spans="1:10" ht="69.75" customHeight="1" x14ac:dyDescent="0.2">
      <c r="A1187" s="208">
        <v>1</v>
      </c>
      <c r="B1187" s="442" t="s">
        <v>1054</v>
      </c>
      <c r="C1187" s="331" t="s">
        <v>541</v>
      </c>
      <c r="D1187" s="77" t="s">
        <v>540</v>
      </c>
      <c r="E1187" s="73">
        <v>300</v>
      </c>
      <c r="F1187" s="72">
        <v>0</v>
      </c>
      <c r="G1187" s="771" t="s">
        <v>1525</v>
      </c>
    </row>
    <row r="1188" spans="1:10" ht="45" customHeight="1" x14ac:dyDescent="0.2">
      <c r="A1188" s="208">
        <f>A1187+1</f>
        <v>2</v>
      </c>
      <c r="B1188" s="424" t="s">
        <v>495</v>
      </c>
      <c r="C1188" s="250" t="s">
        <v>541</v>
      </c>
      <c r="D1188" s="224" t="s">
        <v>1285</v>
      </c>
      <c r="E1188" s="73">
        <v>250</v>
      </c>
      <c r="F1188" s="73">
        <v>0</v>
      </c>
      <c r="G1188" s="771"/>
    </row>
    <row r="1189" spans="1:10" ht="45" customHeight="1" x14ac:dyDescent="0.2">
      <c r="A1189" s="208">
        <f>A1188+1</f>
        <v>3</v>
      </c>
      <c r="B1189" s="443" t="s">
        <v>983</v>
      </c>
      <c r="C1189" s="445" t="s">
        <v>994</v>
      </c>
      <c r="D1189" s="201" t="s">
        <v>984</v>
      </c>
      <c r="E1189" s="207">
        <v>700</v>
      </c>
      <c r="F1189" s="204">
        <v>0</v>
      </c>
      <c r="G1189" s="771"/>
    </row>
    <row r="1190" spans="1:10" ht="45" customHeight="1" x14ac:dyDescent="0.2">
      <c r="A1190" s="208">
        <f>A1189+1</f>
        <v>4</v>
      </c>
      <c r="B1190" s="223" t="s">
        <v>1524</v>
      </c>
      <c r="C1190" s="120" t="s">
        <v>913</v>
      </c>
      <c r="D1190" s="120" t="s">
        <v>10</v>
      </c>
      <c r="E1190" s="120">
        <v>200</v>
      </c>
      <c r="F1190" s="121">
        <v>0</v>
      </c>
      <c r="G1190" s="771"/>
    </row>
    <row r="1191" spans="1:10" ht="44.25" customHeight="1" x14ac:dyDescent="0.3">
      <c r="A1191" s="15"/>
      <c r="B1191" s="196"/>
      <c r="C1191" s="15"/>
      <c r="D1191" s="15"/>
      <c r="E1191" s="119"/>
      <c r="F1191" s="119"/>
      <c r="G1191" s="46"/>
    </row>
    <row r="1192" spans="1:10" ht="30.75" x14ac:dyDescent="0.45">
      <c r="A1192" s="197"/>
      <c r="B1192" s="554"/>
      <c r="C1192" s="554"/>
      <c r="D1192" s="554"/>
      <c r="E1192" s="554"/>
      <c r="F1192" s="554"/>
      <c r="G1192" s="46"/>
      <c r="H1192" s="198"/>
      <c r="I1192" s="198"/>
    </row>
    <row r="1193" spans="1:10" ht="30.75" x14ac:dyDescent="0.45">
      <c r="A1193" s="197"/>
      <c r="B1193" s="555"/>
      <c r="C1193" s="555"/>
      <c r="D1193" s="555"/>
      <c r="E1193" s="555"/>
      <c r="F1193" s="555"/>
      <c r="G1193" s="46"/>
      <c r="H1193" s="199"/>
      <c r="I1193" s="199"/>
    </row>
    <row r="1194" spans="1:10" ht="30.75" customHeight="1" x14ac:dyDescent="0.45">
      <c r="A1194" s="197"/>
      <c r="B1194" s="565"/>
      <c r="C1194" s="565"/>
      <c r="D1194" s="565"/>
      <c r="E1194" s="565"/>
      <c r="F1194" s="565"/>
      <c r="G1194" s="200"/>
      <c r="H1194" s="199"/>
      <c r="I1194" s="199"/>
    </row>
    <row r="1195" spans="1:10" s="22" customFormat="1" ht="30" x14ac:dyDescent="0.3">
      <c r="A1195" s="15"/>
      <c r="B1195" s="15"/>
      <c r="C1195" s="15"/>
      <c r="D1195" s="15"/>
      <c r="E1195" s="119"/>
      <c r="F1195" s="119"/>
      <c r="G1195" s="46"/>
      <c r="J1195" s="487"/>
    </row>
    <row r="1196" spans="1:10" s="22" customFormat="1" ht="30" x14ac:dyDescent="0.3">
      <c r="A1196" s="15"/>
      <c r="B1196" s="15"/>
      <c r="C1196" s="15"/>
      <c r="D1196" s="15"/>
      <c r="E1196" s="119"/>
      <c r="F1196" s="119"/>
      <c r="G1196" s="46"/>
      <c r="J1196" s="487"/>
    </row>
    <row r="1197" spans="1:10" s="22" customFormat="1" ht="30" x14ac:dyDescent="0.3">
      <c r="A1197" s="15"/>
      <c r="B1197" s="15"/>
      <c r="C1197" s="15"/>
      <c r="D1197" s="122"/>
      <c r="E1197" s="119"/>
      <c r="F1197" s="119"/>
      <c r="G1197" s="46"/>
      <c r="J1197" s="487"/>
    </row>
    <row r="1198" spans="1:10" x14ac:dyDescent="0.35">
      <c r="A1198" s="48"/>
      <c r="B1198"/>
      <c r="C1198"/>
      <c r="D1198"/>
      <c r="E1198"/>
      <c r="F1198"/>
      <c r="G1198" s="46"/>
    </row>
    <row r="1199" spans="1:10" x14ac:dyDescent="0.35">
      <c r="A1199" s="48"/>
      <c r="B1199"/>
      <c r="C1199"/>
      <c r="D1199"/>
      <c r="E1199"/>
      <c r="F1199"/>
      <c r="G1199" s="46"/>
    </row>
    <row r="1200" spans="1:10" x14ac:dyDescent="0.35">
      <c r="A1200" s="48"/>
      <c r="B1200"/>
      <c r="C1200"/>
      <c r="D1200"/>
      <c r="E1200"/>
      <c r="F1200"/>
      <c r="G1200" s="46"/>
    </row>
    <row r="1201" spans="1:7" x14ac:dyDescent="0.35">
      <c r="A1201" s="48"/>
      <c r="B1201"/>
      <c r="C1201"/>
      <c r="D1201"/>
      <c r="E1201"/>
      <c r="F1201"/>
      <c r="G1201" s="46"/>
    </row>
    <row r="1202" spans="1:7" x14ac:dyDescent="0.35">
      <c r="A1202" s="48"/>
      <c r="B1202"/>
      <c r="C1202"/>
      <c r="D1202"/>
      <c r="E1202"/>
      <c r="F1202"/>
      <c r="G1202" s="46"/>
    </row>
    <row r="1203" spans="1:7" x14ac:dyDescent="0.35">
      <c r="A1203" s="48"/>
      <c r="B1203"/>
      <c r="C1203"/>
      <c r="D1203"/>
      <c r="E1203"/>
      <c r="F1203"/>
      <c r="G1203" s="46"/>
    </row>
    <row r="1204" spans="1:7" x14ac:dyDescent="0.35">
      <c r="A1204" s="48"/>
      <c r="B1204"/>
      <c r="C1204"/>
      <c r="D1204"/>
      <c r="E1204"/>
      <c r="F1204"/>
      <c r="G1204" s="46"/>
    </row>
    <row r="1205" spans="1:7" x14ac:dyDescent="0.35">
      <c r="A1205" s="48"/>
      <c r="B1205"/>
      <c r="C1205"/>
      <c r="D1205"/>
      <c r="E1205"/>
      <c r="F1205"/>
      <c r="G1205" s="46"/>
    </row>
    <row r="1206" spans="1:7" x14ac:dyDescent="0.35">
      <c r="A1206" s="48"/>
      <c r="B1206"/>
      <c r="C1206"/>
      <c r="D1206"/>
      <c r="E1206"/>
      <c r="F1206"/>
      <c r="G1206" s="46"/>
    </row>
    <row r="1207" spans="1:7" x14ac:dyDescent="0.35">
      <c r="A1207" s="48"/>
      <c r="B1207"/>
      <c r="C1207"/>
      <c r="D1207"/>
      <c r="E1207"/>
      <c r="F1207"/>
      <c r="G1207" s="46"/>
    </row>
    <row r="1208" spans="1:7" x14ac:dyDescent="0.35">
      <c r="A1208" s="48"/>
      <c r="B1208"/>
      <c r="C1208"/>
      <c r="D1208"/>
      <c r="E1208"/>
      <c r="F1208"/>
      <c r="G1208" s="46"/>
    </row>
    <row r="1209" spans="1:7" x14ac:dyDescent="0.35">
      <c r="A1209" s="48"/>
      <c r="B1209"/>
      <c r="C1209"/>
      <c r="D1209"/>
      <c r="E1209"/>
      <c r="F1209"/>
      <c r="G1209" s="46"/>
    </row>
    <row r="1210" spans="1:7" x14ac:dyDescent="0.35">
      <c r="A1210" s="48"/>
      <c r="B1210"/>
      <c r="C1210"/>
      <c r="D1210"/>
      <c r="E1210"/>
      <c r="F1210"/>
      <c r="G1210" s="46"/>
    </row>
    <row r="1211" spans="1:7" x14ac:dyDescent="0.35">
      <c r="A1211" s="48"/>
      <c r="B1211"/>
      <c r="C1211"/>
      <c r="D1211"/>
      <c r="E1211"/>
      <c r="F1211"/>
      <c r="G1211" s="46"/>
    </row>
    <row r="1212" spans="1:7" x14ac:dyDescent="0.35">
      <c r="A1212" s="48"/>
      <c r="B1212"/>
      <c r="C1212"/>
      <c r="D1212"/>
      <c r="E1212"/>
      <c r="F1212"/>
      <c r="G1212" s="46"/>
    </row>
    <row r="1213" spans="1:7" x14ac:dyDescent="0.35">
      <c r="A1213" s="48"/>
      <c r="B1213"/>
      <c r="C1213"/>
      <c r="D1213"/>
      <c r="E1213"/>
      <c r="F1213"/>
      <c r="G1213" s="46"/>
    </row>
    <row r="1214" spans="1:7" x14ac:dyDescent="0.35">
      <c r="A1214" s="48"/>
      <c r="B1214"/>
      <c r="C1214"/>
      <c r="D1214"/>
      <c r="E1214"/>
      <c r="F1214"/>
      <c r="G1214" s="46"/>
    </row>
    <row r="1215" spans="1:7" x14ac:dyDescent="0.35">
      <c r="A1215" s="48"/>
      <c r="B1215"/>
      <c r="C1215"/>
      <c r="D1215"/>
      <c r="E1215"/>
      <c r="F1215"/>
      <c r="G1215" s="46"/>
    </row>
    <row r="1216" spans="1:7" x14ac:dyDescent="0.35">
      <c r="A1216" s="48"/>
      <c r="B1216"/>
      <c r="C1216"/>
      <c r="D1216"/>
      <c r="E1216"/>
      <c r="F1216"/>
      <c r="G1216" s="46"/>
    </row>
    <row r="1217" spans="1:7" x14ac:dyDescent="0.35">
      <c r="A1217" s="48"/>
      <c r="B1217"/>
      <c r="C1217"/>
      <c r="D1217"/>
      <c r="E1217"/>
      <c r="F1217"/>
      <c r="G1217" s="46"/>
    </row>
    <row r="1218" spans="1:7" x14ac:dyDescent="0.35">
      <c r="A1218" s="48"/>
      <c r="B1218"/>
      <c r="C1218"/>
      <c r="D1218"/>
      <c r="E1218"/>
      <c r="F1218"/>
      <c r="G1218" s="46"/>
    </row>
    <row r="1219" spans="1:7" x14ac:dyDescent="0.35">
      <c r="A1219" s="48"/>
      <c r="B1219"/>
      <c r="C1219"/>
      <c r="D1219"/>
      <c r="E1219"/>
      <c r="F1219"/>
      <c r="G1219" s="46"/>
    </row>
    <row r="1220" spans="1:7" x14ac:dyDescent="0.35">
      <c r="A1220" s="48"/>
      <c r="B1220"/>
      <c r="C1220"/>
      <c r="D1220"/>
      <c r="E1220"/>
      <c r="F1220"/>
      <c r="G1220" s="46"/>
    </row>
    <row r="1221" spans="1:7" x14ac:dyDescent="0.35">
      <c r="A1221" s="48"/>
      <c r="B1221"/>
      <c r="C1221"/>
      <c r="D1221"/>
      <c r="E1221"/>
      <c r="F1221"/>
      <c r="G1221" s="46"/>
    </row>
    <row r="1222" spans="1:7" x14ac:dyDescent="0.35">
      <c r="A1222" s="48"/>
      <c r="B1222"/>
      <c r="C1222"/>
      <c r="D1222"/>
      <c r="E1222"/>
      <c r="F1222"/>
      <c r="G1222" s="46"/>
    </row>
    <row r="1223" spans="1:7" x14ac:dyDescent="0.35">
      <c r="A1223" s="48"/>
      <c r="B1223"/>
      <c r="C1223"/>
      <c r="D1223"/>
      <c r="E1223"/>
      <c r="F1223"/>
      <c r="G1223" s="46"/>
    </row>
    <row r="1224" spans="1:7" x14ac:dyDescent="0.35">
      <c r="A1224" s="48"/>
      <c r="B1224"/>
      <c r="C1224"/>
      <c r="D1224"/>
      <c r="E1224"/>
      <c r="F1224"/>
      <c r="G1224" s="46"/>
    </row>
    <row r="1225" spans="1:7" x14ac:dyDescent="0.35">
      <c r="A1225" s="48"/>
      <c r="B1225"/>
      <c r="C1225"/>
      <c r="D1225"/>
      <c r="E1225"/>
      <c r="F1225"/>
      <c r="G1225" s="46"/>
    </row>
    <row r="1226" spans="1:7" x14ac:dyDescent="0.35">
      <c r="A1226" s="48"/>
      <c r="B1226"/>
      <c r="C1226"/>
      <c r="D1226"/>
      <c r="E1226"/>
      <c r="F1226"/>
      <c r="G1226" s="46"/>
    </row>
    <row r="1227" spans="1:7" x14ac:dyDescent="0.35">
      <c r="A1227" s="48"/>
      <c r="B1227"/>
      <c r="C1227"/>
      <c r="D1227"/>
      <c r="E1227"/>
      <c r="F1227"/>
      <c r="G1227" s="46"/>
    </row>
    <row r="1228" spans="1:7" x14ac:dyDescent="0.35">
      <c r="A1228" s="48"/>
      <c r="B1228"/>
      <c r="C1228"/>
      <c r="D1228"/>
      <c r="E1228"/>
      <c r="F1228"/>
      <c r="G1228" s="46"/>
    </row>
    <row r="1229" spans="1:7" x14ac:dyDescent="0.35">
      <c r="A1229" s="48"/>
      <c r="B1229"/>
      <c r="C1229"/>
      <c r="D1229"/>
      <c r="E1229"/>
      <c r="F1229"/>
      <c r="G1229" s="46"/>
    </row>
    <row r="1230" spans="1:7" x14ac:dyDescent="0.35">
      <c r="A1230" s="48"/>
      <c r="B1230"/>
      <c r="C1230"/>
      <c r="D1230"/>
      <c r="E1230"/>
      <c r="F1230"/>
      <c r="G1230" s="46"/>
    </row>
    <row r="1231" spans="1:7" x14ac:dyDescent="0.35">
      <c r="A1231" s="48"/>
      <c r="B1231"/>
      <c r="C1231"/>
      <c r="D1231"/>
      <c r="E1231"/>
      <c r="F1231"/>
      <c r="G1231" s="46"/>
    </row>
    <row r="1232" spans="1:7" x14ac:dyDescent="0.35">
      <c r="A1232" s="48"/>
      <c r="B1232"/>
      <c r="C1232"/>
      <c r="D1232"/>
      <c r="E1232"/>
      <c r="F1232"/>
      <c r="G1232" s="46"/>
    </row>
    <row r="1233" spans="1:7" x14ac:dyDescent="0.35">
      <c r="A1233" s="48"/>
      <c r="B1233"/>
      <c r="C1233"/>
      <c r="D1233"/>
      <c r="E1233"/>
      <c r="F1233"/>
      <c r="G1233" s="46"/>
    </row>
    <row r="1234" spans="1:7" x14ac:dyDescent="0.35">
      <c r="A1234" s="48"/>
      <c r="B1234"/>
      <c r="C1234"/>
      <c r="D1234"/>
      <c r="E1234"/>
      <c r="F1234"/>
      <c r="G1234" s="46"/>
    </row>
    <row r="1235" spans="1:7" x14ac:dyDescent="0.35">
      <c r="A1235" s="48"/>
      <c r="B1235"/>
      <c r="C1235"/>
      <c r="D1235"/>
      <c r="E1235"/>
      <c r="F1235"/>
      <c r="G1235" s="46"/>
    </row>
    <row r="1236" spans="1:7" x14ac:dyDescent="0.35">
      <c r="A1236" s="48"/>
      <c r="B1236"/>
      <c r="C1236"/>
      <c r="D1236"/>
      <c r="E1236"/>
      <c r="F1236"/>
      <c r="G1236" s="46"/>
    </row>
    <row r="1237" spans="1:7" x14ac:dyDescent="0.35">
      <c r="A1237" s="48"/>
      <c r="B1237"/>
      <c r="C1237"/>
      <c r="D1237"/>
      <c r="E1237"/>
      <c r="F1237"/>
      <c r="G1237" s="46"/>
    </row>
    <row r="1238" spans="1:7" x14ac:dyDescent="0.35">
      <c r="A1238" s="48"/>
      <c r="B1238"/>
      <c r="C1238"/>
      <c r="D1238"/>
      <c r="E1238"/>
      <c r="F1238"/>
      <c r="G1238" s="46"/>
    </row>
    <row r="1239" spans="1:7" x14ac:dyDescent="0.35">
      <c r="A1239" s="48"/>
      <c r="B1239"/>
      <c r="C1239"/>
      <c r="D1239"/>
      <c r="E1239"/>
      <c r="F1239"/>
      <c r="G1239" s="46"/>
    </row>
    <row r="1240" spans="1:7" x14ac:dyDescent="0.35">
      <c r="A1240" s="48"/>
      <c r="B1240"/>
      <c r="C1240"/>
      <c r="D1240"/>
      <c r="E1240"/>
      <c r="F1240"/>
      <c r="G1240" s="46"/>
    </row>
    <row r="1241" spans="1:7" x14ac:dyDescent="0.35">
      <c r="A1241" s="48"/>
      <c r="B1241"/>
      <c r="C1241"/>
      <c r="D1241"/>
      <c r="E1241"/>
      <c r="F1241"/>
      <c r="G1241" s="46"/>
    </row>
    <row r="1242" spans="1:7" x14ac:dyDescent="0.35">
      <c r="A1242" s="48"/>
      <c r="B1242"/>
      <c r="C1242"/>
      <c r="D1242"/>
      <c r="E1242"/>
      <c r="F1242"/>
      <c r="G1242" s="46"/>
    </row>
    <row r="1243" spans="1:7" x14ac:dyDescent="0.35">
      <c r="A1243" s="48"/>
      <c r="B1243"/>
      <c r="C1243"/>
      <c r="D1243"/>
      <c r="E1243"/>
      <c r="F1243"/>
      <c r="G1243" s="46"/>
    </row>
    <row r="1244" spans="1:7" x14ac:dyDescent="0.35">
      <c r="A1244" s="48"/>
      <c r="B1244"/>
      <c r="C1244"/>
      <c r="D1244"/>
      <c r="E1244"/>
      <c r="F1244"/>
      <c r="G1244" s="46"/>
    </row>
    <row r="1245" spans="1:7" x14ac:dyDescent="0.35">
      <c r="A1245" s="48"/>
      <c r="B1245"/>
      <c r="C1245"/>
      <c r="D1245"/>
      <c r="E1245"/>
      <c r="F1245"/>
      <c r="G1245" s="46"/>
    </row>
    <row r="1246" spans="1:7" x14ac:dyDescent="0.35">
      <c r="A1246" s="48"/>
      <c r="B1246"/>
      <c r="C1246"/>
      <c r="D1246"/>
      <c r="E1246"/>
      <c r="F1246"/>
      <c r="G1246" s="46"/>
    </row>
    <row r="1247" spans="1:7" x14ac:dyDescent="0.35">
      <c r="A1247" s="48"/>
      <c r="B1247"/>
      <c r="C1247"/>
      <c r="D1247"/>
      <c r="E1247"/>
      <c r="F1247"/>
      <c r="G1247" s="46"/>
    </row>
    <row r="1248" spans="1:7" x14ac:dyDescent="0.35">
      <c r="A1248" s="48"/>
      <c r="B1248"/>
      <c r="C1248"/>
      <c r="D1248"/>
      <c r="E1248"/>
      <c r="F1248"/>
      <c r="G1248" s="46"/>
    </row>
    <row r="1249" spans="1:7" x14ac:dyDescent="0.35">
      <c r="A1249" s="48"/>
      <c r="B1249"/>
      <c r="C1249"/>
      <c r="D1249"/>
      <c r="E1249"/>
      <c r="F1249"/>
      <c r="G1249" s="46"/>
    </row>
    <row r="1250" spans="1:7" x14ac:dyDescent="0.35">
      <c r="A1250" s="48"/>
      <c r="B1250"/>
      <c r="C1250"/>
      <c r="D1250"/>
      <c r="E1250"/>
      <c r="F1250"/>
      <c r="G1250" s="46"/>
    </row>
    <row r="1251" spans="1:7" x14ac:dyDescent="0.35">
      <c r="A1251" s="48"/>
      <c r="B1251"/>
      <c r="C1251"/>
      <c r="D1251"/>
      <c r="E1251"/>
      <c r="F1251"/>
      <c r="G1251" s="46"/>
    </row>
    <row r="1252" spans="1:7" x14ac:dyDescent="0.35">
      <c r="A1252" s="48"/>
      <c r="B1252"/>
      <c r="C1252"/>
      <c r="D1252"/>
      <c r="E1252"/>
      <c r="F1252"/>
      <c r="G1252" s="46"/>
    </row>
    <row r="1253" spans="1:7" x14ac:dyDescent="0.35">
      <c r="A1253" s="48"/>
      <c r="B1253"/>
      <c r="C1253"/>
      <c r="D1253"/>
      <c r="E1253"/>
      <c r="F1253"/>
      <c r="G1253" s="46"/>
    </row>
    <row r="1254" spans="1:7" x14ac:dyDescent="0.35">
      <c r="A1254" s="48"/>
      <c r="B1254"/>
      <c r="C1254"/>
      <c r="D1254"/>
      <c r="E1254"/>
      <c r="F1254"/>
      <c r="G1254" s="46"/>
    </row>
    <row r="1255" spans="1:7" x14ac:dyDescent="0.35">
      <c r="A1255" s="48"/>
      <c r="B1255"/>
      <c r="C1255"/>
      <c r="D1255"/>
      <c r="E1255"/>
      <c r="F1255"/>
      <c r="G1255" s="46"/>
    </row>
    <row r="1256" spans="1:7" x14ac:dyDescent="0.35">
      <c r="A1256" s="48"/>
      <c r="B1256"/>
      <c r="C1256"/>
      <c r="D1256"/>
      <c r="E1256"/>
      <c r="F1256"/>
      <c r="G1256" s="46"/>
    </row>
    <row r="1257" spans="1:7" x14ac:dyDescent="0.35">
      <c r="A1257" s="48"/>
      <c r="B1257"/>
      <c r="C1257"/>
      <c r="D1257"/>
      <c r="E1257"/>
      <c r="F1257"/>
      <c r="G1257" s="46"/>
    </row>
    <row r="1258" spans="1:7" x14ac:dyDescent="0.35">
      <c r="A1258" s="48"/>
      <c r="B1258"/>
      <c r="C1258"/>
      <c r="D1258"/>
      <c r="E1258"/>
      <c r="F1258"/>
      <c r="G1258" s="46"/>
    </row>
    <row r="1259" spans="1:7" x14ac:dyDescent="0.35">
      <c r="A1259" s="48"/>
      <c r="B1259"/>
      <c r="C1259"/>
      <c r="D1259"/>
      <c r="E1259"/>
      <c r="F1259"/>
      <c r="G1259" s="46"/>
    </row>
    <row r="1260" spans="1:7" x14ac:dyDescent="0.35">
      <c r="A1260" s="48"/>
      <c r="B1260"/>
      <c r="C1260"/>
      <c r="D1260"/>
      <c r="E1260"/>
      <c r="F1260"/>
      <c r="G1260" s="46"/>
    </row>
    <row r="1261" spans="1:7" x14ac:dyDescent="0.35">
      <c r="A1261" s="48"/>
      <c r="B1261"/>
      <c r="C1261"/>
      <c r="D1261"/>
      <c r="E1261"/>
      <c r="F1261"/>
      <c r="G1261" s="46"/>
    </row>
    <row r="1262" spans="1:7" x14ac:dyDescent="0.35">
      <c r="A1262" s="48"/>
      <c r="B1262"/>
      <c r="C1262"/>
      <c r="D1262"/>
      <c r="E1262"/>
      <c r="F1262"/>
      <c r="G1262" s="46"/>
    </row>
    <row r="1263" spans="1:7" x14ac:dyDescent="0.35">
      <c r="A1263" s="48"/>
      <c r="B1263"/>
      <c r="C1263"/>
      <c r="D1263"/>
      <c r="E1263"/>
      <c r="F1263"/>
      <c r="G1263" s="46"/>
    </row>
    <row r="1264" spans="1:7" x14ac:dyDescent="0.35">
      <c r="A1264" s="48"/>
      <c r="B1264"/>
      <c r="C1264"/>
      <c r="D1264"/>
      <c r="E1264"/>
      <c r="F1264"/>
      <c r="G1264" s="46"/>
    </row>
    <row r="1265" spans="1:7" x14ac:dyDescent="0.35">
      <c r="A1265" s="48"/>
      <c r="B1265"/>
      <c r="C1265"/>
      <c r="D1265"/>
      <c r="E1265"/>
      <c r="F1265"/>
      <c r="G1265" s="46"/>
    </row>
    <row r="1266" spans="1:7" x14ac:dyDescent="0.35">
      <c r="A1266" s="48"/>
      <c r="B1266"/>
      <c r="C1266"/>
      <c r="D1266"/>
      <c r="E1266"/>
      <c r="F1266"/>
      <c r="G1266" s="46"/>
    </row>
    <row r="1267" spans="1:7" x14ac:dyDescent="0.35">
      <c r="A1267" s="48"/>
      <c r="B1267"/>
      <c r="C1267"/>
      <c r="D1267"/>
      <c r="E1267"/>
      <c r="F1267"/>
      <c r="G1267" s="46"/>
    </row>
    <row r="1268" spans="1:7" x14ac:dyDescent="0.35">
      <c r="A1268" s="48"/>
      <c r="B1268"/>
      <c r="C1268"/>
      <c r="D1268"/>
      <c r="E1268"/>
      <c r="F1268"/>
      <c r="G1268" s="46"/>
    </row>
    <row r="1269" spans="1:7" x14ac:dyDescent="0.35">
      <c r="A1269" s="48"/>
      <c r="B1269"/>
      <c r="C1269"/>
      <c r="D1269"/>
      <c r="E1269"/>
      <c r="F1269"/>
      <c r="G1269" s="46"/>
    </row>
    <row r="1270" spans="1:7" x14ac:dyDescent="0.35">
      <c r="A1270" s="48"/>
      <c r="B1270"/>
      <c r="C1270"/>
      <c r="D1270"/>
      <c r="E1270"/>
      <c r="F1270"/>
      <c r="G1270" s="46"/>
    </row>
    <row r="1271" spans="1:7" x14ac:dyDescent="0.35">
      <c r="A1271" s="48"/>
      <c r="B1271"/>
      <c r="C1271"/>
      <c r="D1271"/>
      <c r="E1271"/>
      <c r="F1271"/>
      <c r="G1271" s="46"/>
    </row>
    <row r="1272" spans="1:7" x14ac:dyDescent="0.35">
      <c r="A1272" s="48"/>
      <c r="B1272"/>
      <c r="C1272"/>
      <c r="D1272"/>
      <c r="E1272"/>
      <c r="F1272"/>
      <c r="G1272" s="46"/>
    </row>
    <row r="1273" spans="1:7" x14ac:dyDescent="0.35">
      <c r="A1273" s="48"/>
      <c r="B1273"/>
      <c r="C1273"/>
      <c r="D1273"/>
      <c r="E1273"/>
      <c r="F1273"/>
      <c r="G1273" s="46"/>
    </row>
    <row r="1274" spans="1:7" x14ac:dyDescent="0.35">
      <c r="A1274" s="48"/>
      <c r="B1274"/>
      <c r="C1274"/>
      <c r="D1274"/>
      <c r="E1274"/>
      <c r="F1274"/>
      <c r="G1274" s="46"/>
    </row>
    <row r="1275" spans="1:7" x14ac:dyDescent="0.35">
      <c r="A1275" s="48"/>
      <c r="B1275"/>
      <c r="C1275"/>
      <c r="D1275"/>
      <c r="E1275"/>
      <c r="F1275"/>
      <c r="G1275" s="46"/>
    </row>
    <row r="1276" spans="1:7" x14ac:dyDescent="0.35">
      <c r="A1276" s="48"/>
      <c r="B1276"/>
      <c r="C1276"/>
      <c r="D1276"/>
      <c r="E1276"/>
      <c r="F1276"/>
      <c r="G1276" s="46"/>
    </row>
    <row r="1277" spans="1:7" x14ac:dyDescent="0.35">
      <c r="A1277" s="48"/>
      <c r="B1277"/>
      <c r="C1277"/>
      <c r="D1277"/>
      <c r="E1277"/>
      <c r="F1277"/>
      <c r="G1277" s="46"/>
    </row>
    <row r="1278" spans="1:7" x14ac:dyDescent="0.35">
      <c r="A1278" s="48"/>
      <c r="B1278"/>
      <c r="C1278"/>
      <c r="D1278"/>
      <c r="E1278"/>
      <c r="F1278"/>
      <c r="G1278" s="46"/>
    </row>
    <row r="1279" spans="1:7" x14ac:dyDescent="0.35">
      <c r="A1279" s="48"/>
      <c r="B1279"/>
      <c r="C1279"/>
      <c r="D1279"/>
      <c r="E1279"/>
      <c r="F1279"/>
      <c r="G1279" s="46"/>
    </row>
    <row r="1280" spans="1:7" x14ac:dyDescent="0.35">
      <c r="A1280" s="48"/>
      <c r="B1280"/>
      <c r="C1280"/>
      <c r="D1280"/>
      <c r="E1280"/>
      <c r="F1280"/>
      <c r="G1280" s="46"/>
    </row>
    <row r="1281" spans="1:7" x14ac:dyDescent="0.35">
      <c r="A1281" s="48"/>
      <c r="B1281"/>
      <c r="C1281"/>
      <c r="D1281"/>
      <c r="E1281"/>
      <c r="F1281"/>
      <c r="G1281" s="46"/>
    </row>
    <row r="1282" spans="1:7" x14ac:dyDescent="0.35">
      <c r="A1282" s="48"/>
      <c r="B1282"/>
      <c r="C1282"/>
      <c r="D1282"/>
      <c r="E1282"/>
      <c r="F1282"/>
      <c r="G1282" s="46"/>
    </row>
    <row r="1283" spans="1:7" x14ac:dyDescent="0.35">
      <c r="A1283" s="48"/>
      <c r="B1283"/>
      <c r="C1283"/>
      <c r="D1283"/>
      <c r="E1283"/>
      <c r="F1283"/>
      <c r="G1283" s="46"/>
    </row>
    <row r="1284" spans="1:7" x14ac:dyDescent="0.35">
      <c r="A1284" s="48"/>
      <c r="B1284"/>
      <c r="C1284"/>
      <c r="D1284"/>
      <c r="E1284"/>
      <c r="F1284"/>
      <c r="G1284" s="46"/>
    </row>
    <row r="1285" spans="1:7" x14ac:dyDescent="0.35">
      <c r="A1285" s="48"/>
      <c r="B1285"/>
      <c r="C1285"/>
      <c r="D1285"/>
      <c r="E1285"/>
      <c r="F1285"/>
      <c r="G1285" s="46"/>
    </row>
    <row r="1286" spans="1:7" x14ac:dyDescent="0.35">
      <c r="A1286" s="48"/>
      <c r="B1286"/>
      <c r="C1286"/>
      <c r="D1286"/>
      <c r="E1286"/>
      <c r="F1286"/>
      <c r="G1286" s="46"/>
    </row>
    <row r="1287" spans="1:7" x14ac:dyDescent="0.35">
      <c r="A1287" s="48"/>
      <c r="B1287"/>
      <c r="C1287"/>
      <c r="D1287"/>
      <c r="E1287"/>
      <c r="F1287"/>
      <c r="G1287" s="46"/>
    </row>
    <row r="1288" spans="1:7" x14ac:dyDescent="0.35">
      <c r="A1288" s="48"/>
      <c r="B1288"/>
      <c r="C1288"/>
      <c r="D1288"/>
      <c r="E1288"/>
      <c r="F1288"/>
      <c r="G1288" s="46"/>
    </row>
    <row r="1289" spans="1:7" x14ac:dyDescent="0.35">
      <c r="A1289" s="48"/>
      <c r="B1289"/>
      <c r="C1289"/>
      <c r="D1289"/>
      <c r="E1289"/>
      <c r="F1289"/>
      <c r="G1289" s="46"/>
    </row>
    <row r="1290" spans="1:7" x14ac:dyDescent="0.35">
      <c r="A1290" s="48"/>
      <c r="B1290"/>
      <c r="C1290"/>
      <c r="D1290"/>
      <c r="E1290"/>
      <c r="F1290"/>
      <c r="G1290" s="46"/>
    </row>
    <row r="1291" spans="1:7" x14ac:dyDescent="0.35">
      <c r="A1291" s="48"/>
      <c r="B1291"/>
      <c r="C1291"/>
      <c r="D1291"/>
      <c r="E1291"/>
      <c r="F1291"/>
      <c r="G1291" s="46"/>
    </row>
    <row r="1292" spans="1:7" x14ac:dyDescent="0.35">
      <c r="A1292" s="48"/>
      <c r="B1292"/>
      <c r="C1292"/>
      <c r="D1292"/>
      <c r="E1292"/>
      <c r="F1292"/>
      <c r="G1292" s="46"/>
    </row>
    <row r="1293" spans="1:7" x14ac:dyDescent="0.35">
      <c r="A1293" s="48"/>
      <c r="B1293"/>
      <c r="C1293"/>
      <c r="D1293"/>
      <c r="E1293"/>
      <c r="F1293"/>
      <c r="G1293" s="46"/>
    </row>
    <row r="1294" spans="1:7" x14ac:dyDescent="0.35">
      <c r="A1294" s="48"/>
      <c r="B1294"/>
      <c r="C1294"/>
      <c r="D1294"/>
      <c r="E1294"/>
      <c r="F1294"/>
      <c r="G1294" s="46"/>
    </row>
    <row r="1295" spans="1:7" x14ac:dyDescent="0.35">
      <c r="A1295" s="48"/>
      <c r="B1295"/>
      <c r="C1295"/>
      <c r="D1295"/>
      <c r="E1295"/>
      <c r="F1295"/>
      <c r="G1295" s="46"/>
    </row>
    <row r="1296" spans="1:7" x14ac:dyDescent="0.35">
      <c r="A1296" s="48"/>
      <c r="B1296"/>
      <c r="C1296"/>
      <c r="D1296"/>
      <c r="E1296"/>
      <c r="F1296"/>
      <c r="G1296" s="46"/>
    </row>
    <row r="1297" spans="1:7" x14ac:dyDescent="0.35">
      <c r="A1297" s="48"/>
      <c r="B1297"/>
      <c r="C1297"/>
      <c r="D1297"/>
      <c r="E1297"/>
      <c r="F1297"/>
      <c r="G1297" s="46"/>
    </row>
    <row r="1298" spans="1:7" x14ac:dyDescent="0.35">
      <c r="A1298" s="48"/>
      <c r="B1298"/>
      <c r="C1298"/>
      <c r="D1298"/>
      <c r="E1298"/>
      <c r="F1298"/>
      <c r="G1298" s="46"/>
    </row>
    <row r="1299" spans="1:7" x14ac:dyDescent="0.35">
      <c r="A1299" s="48"/>
      <c r="B1299"/>
      <c r="C1299"/>
      <c r="D1299"/>
      <c r="E1299"/>
      <c r="F1299"/>
      <c r="G1299" s="46"/>
    </row>
    <row r="1300" spans="1:7" x14ac:dyDescent="0.35">
      <c r="A1300" s="48"/>
      <c r="B1300"/>
      <c r="C1300"/>
      <c r="D1300"/>
      <c r="E1300"/>
      <c r="F1300"/>
      <c r="G1300" s="46"/>
    </row>
    <row r="1301" spans="1:7" x14ac:dyDescent="0.35">
      <c r="A1301" s="48"/>
      <c r="B1301"/>
      <c r="C1301"/>
      <c r="D1301"/>
      <c r="E1301"/>
      <c r="F1301"/>
      <c r="G1301" s="46"/>
    </row>
    <row r="1302" spans="1:7" x14ac:dyDescent="0.35">
      <c r="A1302" s="48"/>
      <c r="B1302"/>
      <c r="C1302"/>
      <c r="D1302"/>
      <c r="E1302"/>
      <c r="F1302"/>
      <c r="G1302" s="46"/>
    </row>
    <row r="1303" spans="1:7" x14ac:dyDescent="0.35">
      <c r="A1303" s="48"/>
      <c r="B1303"/>
      <c r="C1303"/>
      <c r="D1303"/>
      <c r="E1303"/>
      <c r="F1303"/>
      <c r="G1303" s="46"/>
    </row>
    <row r="1304" spans="1:7" x14ac:dyDescent="0.35">
      <c r="A1304" s="48"/>
      <c r="B1304"/>
      <c r="C1304"/>
      <c r="D1304"/>
      <c r="E1304"/>
      <c r="F1304"/>
      <c r="G1304" s="46"/>
    </row>
    <row r="1305" spans="1:7" x14ac:dyDescent="0.35">
      <c r="A1305" s="48"/>
      <c r="B1305"/>
      <c r="C1305"/>
      <c r="D1305"/>
      <c r="E1305"/>
      <c r="F1305"/>
      <c r="G1305" s="46"/>
    </row>
    <row r="1306" spans="1:7" x14ac:dyDescent="0.35">
      <c r="A1306" s="48"/>
      <c r="B1306"/>
      <c r="C1306"/>
      <c r="D1306"/>
      <c r="E1306"/>
      <c r="F1306"/>
      <c r="G1306" s="46"/>
    </row>
    <row r="1307" spans="1:7" x14ac:dyDescent="0.35">
      <c r="A1307" s="48"/>
      <c r="B1307"/>
      <c r="C1307"/>
      <c r="D1307"/>
      <c r="E1307"/>
      <c r="F1307"/>
      <c r="G1307" s="46"/>
    </row>
    <row r="1308" spans="1:7" x14ac:dyDescent="0.35">
      <c r="A1308" s="48"/>
      <c r="B1308"/>
      <c r="C1308"/>
      <c r="D1308"/>
      <c r="E1308"/>
      <c r="F1308"/>
      <c r="G1308" s="46"/>
    </row>
    <row r="1309" spans="1:7" x14ac:dyDescent="0.35">
      <c r="A1309" s="48"/>
      <c r="B1309"/>
      <c r="C1309"/>
      <c r="D1309"/>
      <c r="E1309"/>
      <c r="F1309"/>
      <c r="G1309" s="46"/>
    </row>
    <row r="1310" spans="1:7" x14ac:dyDescent="0.35">
      <c r="A1310" s="48"/>
      <c r="B1310"/>
      <c r="C1310"/>
      <c r="D1310"/>
      <c r="E1310"/>
      <c r="F1310"/>
      <c r="G1310" s="46"/>
    </row>
    <row r="1311" spans="1:7" x14ac:dyDescent="0.35">
      <c r="A1311" s="48"/>
      <c r="B1311"/>
      <c r="C1311"/>
      <c r="D1311"/>
      <c r="E1311"/>
      <c r="F1311"/>
      <c r="G1311" s="46"/>
    </row>
    <row r="1312" spans="1:7" x14ac:dyDescent="0.35">
      <c r="A1312" s="48"/>
      <c r="B1312"/>
      <c r="C1312"/>
      <c r="D1312"/>
      <c r="E1312"/>
      <c r="F1312"/>
      <c r="G1312" s="46"/>
    </row>
    <row r="1313" spans="1:7" x14ac:dyDescent="0.35">
      <c r="A1313" s="48"/>
      <c r="B1313"/>
      <c r="C1313"/>
      <c r="D1313"/>
      <c r="E1313"/>
      <c r="F1313"/>
      <c r="G1313" s="46"/>
    </row>
    <row r="1314" spans="1:7" x14ac:dyDescent="0.35">
      <c r="A1314" s="48"/>
      <c r="B1314"/>
      <c r="C1314"/>
      <c r="D1314"/>
      <c r="E1314"/>
      <c r="F1314"/>
      <c r="G1314" s="46"/>
    </row>
    <row r="1315" spans="1:7" x14ac:dyDescent="0.35">
      <c r="A1315" s="48"/>
      <c r="B1315"/>
      <c r="C1315"/>
      <c r="D1315"/>
      <c r="E1315"/>
      <c r="F1315"/>
      <c r="G1315" s="46"/>
    </row>
    <row r="1316" spans="1:7" x14ac:dyDescent="0.35">
      <c r="A1316" s="48"/>
      <c r="B1316"/>
      <c r="C1316"/>
      <c r="D1316"/>
      <c r="E1316"/>
      <c r="F1316"/>
      <c r="G1316" s="46"/>
    </row>
    <row r="1317" spans="1:7" x14ac:dyDescent="0.35">
      <c r="A1317" s="48"/>
      <c r="B1317"/>
      <c r="C1317"/>
      <c r="D1317"/>
      <c r="E1317"/>
      <c r="F1317"/>
      <c r="G1317" s="46"/>
    </row>
    <row r="1318" spans="1:7" x14ac:dyDescent="0.35">
      <c r="A1318" s="48"/>
      <c r="B1318"/>
      <c r="C1318"/>
      <c r="D1318"/>
      <c r="E1318"/>
      <c r="F1318"/>
      <c r="G1318" s="46"/>
    </row>
    <row r="1319" spans="1:7" x14ac:dyDescent="0.35">
      <c r="A1319" s="48"/>
      <c r="B1319"/>
      <c r="C1319"/>
      <c r="D1319"/>
      <c r="E1319"/>
      <c r="F1319"/>
      <c r="G1319" s="46"/>
    </row>
    <row r="1320" spans="1:7" x14ac:dyDescent="0.35">
      <c r="A1320" s="48"/>
      <c r="B1320"/>
      <c r="C1320"/>
      <c r="D1320"/>
      <c r="E1320"/>
      <c r="F1320"/>
      <c r="G1320" s="46"/>
    </row>
    <row r="1321" spans="1:7" x14ac:dyDescent="0.35">
      <c r="A1321" s="48"/>
      <c r="B1321"/>
      <c r="C1321"/>
      <c r="D1321"/>
      <c r="E1321"/>
      <c r="F1321"/>
      <c r="G1321" s="46"/>
    </row>
    <row r="1322" spans="1:7" x14ac:dyDescent="0.35">
      <c r="A1322" s="48"/>
      <c r="B1322"/>
      <c r="C1322"/>
      <c r="D1322"/>
      <c r="E1322"/>
      <c r="F1322"/>
      <c r="G1322" s="46"/>
    </row>
    <row r="1323" spans="1:7" x14ac:dyDescent="0.35">
      <c r="A1323" s="48"/>
      <c r="B1323"/>
      <c r="C1323"/>
      <c r="D1323"/>
      <c r="E1323"/>
      <c r="F1323"/>
      <c r="G1323" s="46"/>
    </row>
    <row r="1324" spans="1:7" x14ac:dyDescent="0.35">
      <c r="A1324" s="48"/>
      <c r="B1324"/>
      <c r="C1324"/>
      <c r="D1324"/>
      <c r="E1324"/>
      <c r="F1324"/>
      <c r="G1324" s="46"/>
    </row>
    <row r="1325" spans="1:7" x14ac:dyDescent="0.35">
      <c r="A1325" s="48"/>
      <c r="B1325"/>
      <c r="C1325"/>
      <c r="D1325"/>
      <c r="E1325"/>
      <c r="F1325"/>
      <c r="G1325" s="46"/>
    </row>
    <row r="1326" spans="1:7" x14ac:dyDescent="0.35">
      <c r="A1326" s="48"/>
      <c r="B1326"/>
      <c r="C1326"/>
      <c r="D1326"/>
      <c r="E1326"/>
      <c r="F1326"/>
      <c r="G1326" s="46"/>
    </row>
    <row r="1327" spans="1:7" x14ac:dyDescent="0.35">
      <c r="A1327" s="48"/>
      <c r="B1327"/>
      <c r="C1327"/>
      <c r="D1327"/>
      <c r="E1327"/>
      <c r="F1327"/>
      <c r="G1327" s="46"/>
    </row>
    <row r="1328" spans="1:7" x14ac:dyDescent="0.35">
      <c r="A1328" s="48"/>
      <c r="B1328"/>
      <c r="C1328"/>
      <c r="D1328"/>
      <c r="E1328"/>
      <c r="F1328"/>
      <c r="G1328" s="46"/>
    </row>
    <row r="1329" spans="1:7" x14ac:dyDescent="0.35">
      <c r="A1329" s="48"/>
      <c r="B1329"/>
      <c r="C1329"/>
      <c r="D1329"/>
      <c r="E1329"/>
      <c r="F1329"/>
      <c r="G1329" s="46"/>
    </row>
    <row r="1330" spans="1:7" x14ac:dyDescent="0.35">
      <c r="A1330" s="48"/>
      <c r="B1330"/>
      <c r="C1330"/>
      <c r="D1330"/>
      <c r="E1330"/>
      <c r="F1330"/>
      <c r="G1330" s="46"/>
    </row>
    <row r="1331" spans="1:7" x14ac:dyDescent="0.35">
      <c r="A1331" s="48"/>
      <c r="B1331"/>
      <c r="C1331"/>
      <c r="D1331"/>
      <c r="E1331"/>
      <c r="F1331"/>
      <c r="G1331" s="46"/>
    </row>
    <row r="1332" spans="1:7" x14ac:dyDescent="0.35">
      <c r="A1332" s="48"/>
      <c r="B1332"/>
      <c r="C1332"/>
      <c r="D1332"/>
      <c r="E1332"/>
      <c r="F1332"/>
      <c r="G1332" s="46"/>
    </row>
    <row r="1333" spans="1:7" x14ac:dyDescent="0.35">
      <c r="A1333" s="48"/>
      <c r="B1333"/>
      <c r="C1333"/>
      <c r="D1333"/>
      <c r="E1333"/>
      <c r="F1333"/>
      <c r="G1333" s="46"/>
    </row>
    <row r="1334" spans="1:7" x14ac:dyDescent="0.35">
      <c r="A1334" s="48"/>
      <c r="B1334"/>
      <c r="C1334"/>
      <c r="D1334"/>
      <c r="E1334"/>
      <c r="F1334"/>
      <c r="G1334" s="46"/>
    </row>
    <row r="1335" spans="1:7" x14ac:dyDescent="0.35">
      <c r="A1335" s="48"/>
      <c r="B1335"/>
      <c r="C1335"/>
      <c r="D1335"/>
      <c r="E1335"/>
      <c r="F1335"/>
      <c r="G1335" s="46"/>
    </row>
    <row r="1336" spans="1:7" x14ac:dyDescent="0.35">
      <c r="A1336" s="48"/>
      <c r="B1336"/>
      <c r="C1336"/>
      <c r="D1336"/>
      <c r="E1336"/>
      <c r="F1336"/>
      <c r="G1336" s="46"/>
    </row>
    <row r="1337" spans="1:7" x14ac:dyDescent="0.35">
      <c r="A1337" s="48"/>
      <c r="B1337"/>
      <c r="C1337"/>
      <c r="D1337"/>
      <c r="E1337"/>
      <c r="F1337"/>
      <c r="G1337" s="46"/>
    </row>
    <row r="1338" spans="1:7" x14ac:dyDescent="0.35">
      <c r="A1338" s="48"/>
      <c r="B1338"/>
      <c r="C1338"/>
      <c r="D1338"/>
      <c r="E1338"/>
      <c r="F1338"/>
      <c r="G1338" s="46"/>
    </row>
    <row r="1339" spans="1:7" x14ac:dyDescent="0.35">
      <c r="A1339" s="48"/>
      <c r="B1339"/>
      <c r="C1339"/>
      <c r="D1339"/>
      <c r="E1339"/>
      <c r="F1339"/>
      <c r="G1339" s="46"/>
    </row>
    <row r="1340" spans="1:7" x14ac:dyDescent="0.35">
      <c r="A1340" s="48"/>
      <c r="B1340"/>
      <c r="C1340"/>
      <c r="D1340"/>
      <c r="E1340"/>
      <c r="F1340"/>
      <c r="G1340" s="46"/>
    </row>
    <row r="1341" spans="1:7" x14ac:dyDescent="0.35">
      <c r="A1341" s="48"/>
      <c r="B1341"/>
      <c r="C1341"/>
      <c r="D1341"/>
      <c r="E1341"/>
      <c r="F1341"/>
      <c r="G1341" s="46"/>
    </row>
    <row r="1342" spans="1:7" x14ac:dyDescent="0.35">
      <c r="A1342" s="48"/>
      <c r="B1342"/>
      <c r="C1342"/>
      <c r="D1342"/>
      <c r="E1342"/>
      <c r="F1342"/>
      <c r="G1342" s="46"/>
    </row>
    <row r="1343" spans="1:7" x14ac:dyDescent="0.35">
      <c r="A1343" s="48"/>
      <c r="B1343"/>
      <c r="C1343"/>
      <c r="D1343"/>
      <c r="E1343"/>
      <c r="F1343"/>
      <c r="G1343" s="46"/>
    </row>
    <row r="1344" spans="1:7" x14ac:dyDescent="0.35">
      <c r="A1344" s="48"/>
      <c r="B1344"/>
      <c r="C1344"/>
      <c r="D1344"/>
      <c r="E1344"/>
      <c r="F1344"/>
      <c r="G1344" s="46"/>
    </row>
    <row r="1345" spans="1:7" x14ac:dyDescent="0.35">
      <c r="A1345" s="48"/>
      <c r="B1345"/>
      <c r="C1345"/>
      <c r="D1345"/>
      <c r="E1345"/>
      <c r="F1345"/>
      <c r="G1345" s="46"/>
    </row>
    <row r="1346" spans="1:7" x14ac:dyDescent="0.35">
      <c r="A1346" s="48"/>
      <c r="B1346"/>
      <c r="C1346"/>
      <c r="D1346"/>
      <c r="E1346"/>
      <c r="F1346"/>
      <c r="G1346" s="46"/>
    </row>
    <row r="1347" spans="1:7" x14ac:dyDescent="0.35">
      <c r="A1347" s="48"/>
      <c r="B1347"/>
      <c r="C1347"/>
      <c r="D1347"/>
      <c r="E1347"/>
      <c r="F1347"/>
      <c r="G1347" s="46"/>
    </row>
    <row r="1348" spans="1:7" x14ac:dyDescent="0.35">
      <c r="A1348" s="48"/>
      <c r="B1348"/>
      <c r="C1348"/>
      <c r="D1348"/>
      <c r="E1348"/>
      <c r="F1348"/>
      <c r="G1348" s="46"/>
    </row>
    <row r="1349" spans="1:7" x14ac:dyDescent="0.35">
      <c r="A1349" s="48"/>
      <c r="B1349"/>
      <c r="C1349"/>
      <c r="D1349"/>
      <c r="E1349"/>
      <c r="F1349"/>
      <c r="G1349" s="46"/>
    </row>
    <row r="1350" spans="1:7" x14ac:dyDescent="0.35">
      <c r="A1350" s="48"/>
      <c r="B1350"/>
      <c r="C1350"/>
      <c r="D1350"/>
      <c r="E1350"/>
      <c r="F1350"/>
      <c r="G1350" s="46"/>
    </row>
    <row r="1351" spans="1:7" x14ac:dyDescent="0.35">
      <c r="A1351" s="48"/>
      <c r="B1351"/>
      <c r="C1351"/>
      <c r="D1351"/>
      <c r="E1351"/>
      <c r="F1351"/>
      <c r="G1351" s="46"/>
    </row>
    <row r="1352" spans="1:7" x14ac:dyDescent="0.35">
      <c r="A1352" s="48"/>
      <c r="B1352"/>
      <c r="C1352"/>
      <c r="D1352"/>
      <c r="E1352"/>
      <c r="F1352"/>
      <c r="G1352" s="46"/>
    </row>
    <row r="1353" spans="1:7" x14ac:dyDescent="0.35">
      <c r="A1353" s="48"/>
      <c r="B1353"/>
      <c r="C1353"/>
      <c r="D1353"/>
      <c r="E1353"/>
      <c r="F1353"/>
      <c r="G1353" s="46"/>
    </row>
    <row r="1354" spans="1:7" x14ac:dyDescent="0.35">
      <c r="A1354" s="48"/>
      <c r="B1354"/>
      <c r="C1354"/>
      <c r="D1354"/>
      <c r="E1354"/>
      <c r="F1354"/>
      <c r="G1354" s="46"/>
    </row>
    <row r="1355" spans="1:7" x14ac:dyDescent="0.35">
      <c r="A1355" s="48"/>
      <c r="B1355"/>
      <c r="C1355"/>
      <c r="D1355"/>
      <c r="E1355"/>
      <c r="F1355"/>
      <c r="G1355" s="46"/>
    </row>
    <row r="1356" spans="1:7" x14ac:dyDescent="0.35">
      <c r="A1356" s="48"/>
      <c r="B1356"/>
      <c r="C1356"/>
      <c r="D1356"/>
      <c r="E1356"/>
      <c r="F1356"/>
      <c r="G1356" s="46"/>
    </row>
    <row r="1357" spans="1:7" x14ac:dyDescent="0.35">
      <c r="A1357" s="48"/>
      <c r="B1357"/>
      <c r="C1357"/>
      <c r="D1357"/>
      <c r="E1357"/>
      <c r="F1357"/>
      <c r="G1357" s="46"/>
    </row>
    <row r="1358" spans="1:7" x14ac:dyDescent="0.35">
      <c r="A1358" s="48"/>
      <c r="B1358"/>
      <c r="C1358"/>
      <c r="D1358"/>
      <c r="E1358"/>
      <c r="F1358"/>
      <c r="G1358" s="46"/>
    </row>
    <row r="1359" spans="1:7" x14ac:dyDescent="0.35">
      <c r="A1359" s="48"/>
      <c r="B1359"/>
      <c r="C1359"/>
      <c r="D1359"/>
      <c r="E1359"/>
      <c r="F1359"/>
      <c r="G1359" s="46"/>
    </row>
    <row r="1360" spans="1:7" x14ac:dyDescent="0.35">
      <c r="A1360" s="48"/>
      <c r="B1360"/>
      <c r="C1360"/>
      <c r="D1360"/>
      <c r="E1360"/>
      <c r="F1360"/>
      <c r="G1360" s="46"/>
    </row>
    <row r="1361" spans="1:7" x14ac:dyDescent="0.35">
      <c r="A1361" s="48"/>
      <c r="B1361"/>
      <c r="C1361"/>
      <c r="D1361"/>
      <c r="E1361"/>
      <c r="F1361"/>
      <c r="G1361" s="46"/>
    </row>
    <row r="1362" spans="1:7" x14ac:dyDescent="0.35">
      <c r="A1362" s="48"/>
      <c r="B1362"/>
      <c r="C1362"/>
      <c r="D1362"/>
      <c r="E1362"/>
      <c r="F1362"/>
      <c r="G1362" s="46"/>
    </row>
    <row r="1363" spans="1:7" x14ac:dyDescent="0.35">
      <c r="A1363" s="48"/>
      <c r="B1363"/>
      <c r="C1363"/>
      <c r="D1363"/>
      <c r="E1363"/>
      <c r="F1363"/>
      <c r="G1363" s="46"/>
    </row>
    <row r="1364" spans="1:7" x14ac:dyDescent="0.35">
      <c r="A1364" s="48"/>
      <c r="B1364"/>
      <c r="C1364"/>
      <c r="D1364"/>
      <c r="E1364"/>
      <c r="F1364"/>
      <c r="G1364" s="46"/>
    </row>
    <row r="1365" spans="1:7" x14ac:dyDescent="0.35">
      <c r="A1365" s="48"/>
      <c r="B1365"/>
      <c r="C1365"/>
      <c r="D1365"/>
      <c r="E1365"/>
      <c r="F1365"/>
      <c r="G1365" s="46"/>
    </row>
    <row r="1366" spans="1:7" x14ac:dyDescent="0.35">
      <c r="A1366" s="48"/>
      <c r="B1366"/>
      <c r="C1366"/>
      <c r="D1366"/>
      <c r="E1366"/>
      <c r="F1366"/>
      <c r="G1366" s="46"/>
    </row>
    <row r="1367" spans="1:7" x14ac:dyDescent="0.35">
      <c r="A1367" s="48"/>
      <c r="B1367"/>
      <c r="C1367"/>
      <c r="D1367"/>
      <c r="E1367"/>
      <c r="F1367"/>
      <c r="G1367" s="46"/>
    </row>
    <row r="1368" spans="1:7" x14ac:dyDescent="0.35">
      <c r="A1368" s="48"/>
      <c r="B1368"/>
      <c r="C1368"/>
      <c r="D1368"/>
      <c r="E1368"/>
      <c r="F1368"/>
      <c r="G1368" s="46"/>
    </row>
    <row r="1369" spans="1:7" x14ac:dyDescent="0.35">
      <c r="A1369" s="48"/>
      <c r="B1369"/>
      <c r="C1369"/>
      <c r="D1369"/>
      <c r="E1369"/>
      <c r="F1369"/>
      <c r="G1369" s="46"/>
    </row>
    <row r="1370" spans="1:7" x14ac:dyDescent="0.35">
      <c r="A1370" s="48"/>
      <c r="B1370"/>
      <c r="C1370"/>
      <c r="D1370"/>
      <c r="E1370"/>
      <c r="F1370"/>
      <c r="G1370" s="46"/>
    </row>
    <row r="1371" spans="1:7" x14ac:dyDescent="0.35">
      <c r="A1371" s="48"/>
      <c r="B1371"/>
      <c r="C1371"/>
      <c r="D1371"/>
      <c r="E1371"/>
      <c r="F1371"/>
      <c r="G1371" s="46"/>
    </row>
    <row r="1372" spans="1:7" x14ac:dyDescent="0.35">
      <c r="A1372" s="48"/>
      <c r="B1372"/>
      <c r="C1372"/>
      <c r="D1372"/>
      <c r="E1372"/>
      <c r="F1372"/>
      <c r="G1372" s="46"/>
    </row>
    <row r="1373" spans="1:7" x14ac:dyDescent="0.35">
      <c r="A1373" s="48"/>
      <c r="B1373"/>
      <c r="C1373"/>
      <c r="D1373"/>
      <c r="E1373"/>
      <c r="F1373"/>
      <c r="G1373" s="46"/>
    </row>
    <row r="1374" spans="1:7" x14ac:dyDescent="0.35">
      <c r="A1374" s="48"/>
      <c r="B1374"/>
      <c r="C1374"/>
      <c r="D1374"/>
      <c r="E1374"/>
      <c r="F1374"/>
      <c r="G1374" s="46"/>
    </row>
    <row r="1375" spans="1:7" x14ac:dyDescent="0.35">
      <c r="A1375" s="48"/>
      <c r="B1375"/>
      <c r="C1375"/>
      <c r="D1375"/>
      <c r="E1375"/>
      <c r="F1375"/>
      <c r="G1375" s="46"/>
    </row>
    <row r="1376" spans="1:7" x14ac:dyDescent="0.35">
      <c r="A1376" s="48"/>
      <c r="B1376"/>
      <c r="C1376"/>
      <c r="D1376"/>
      <c r="E1376"/>
      <c r="F1376"/>
      <c r="G1376" s="46"/>
    </row>
    <row r="1377" spans="1:7" x14ac:dyDescent="0.35">
      <c r="A1377" s="48"/>
      <c r="B1377"/>
      <c r="C1377"/>
      <c r="D1377"/>
      <c r="E1377"/>
      <c r="F1377"/>
      <c r="G1377" s="46"/>
    </row>
    <row r="1378" spans="1:7" x14ac:dyDescent="0.35">
      <c r="A1378" s="48"/>
      <c r="B1378"/>
      <c r="C1378"/>
      <c r="D1378"/>
      <c r="E1378"/>
      <c r="F1378"/>
      <c r="G1378" s="46"/>
    </row>
    <row r="1379" spans="1:7" x14ac:dyDescent="0.35">
      <c r="A1379" s="48"/>
      <c r="B1379"/>
      <c r="C1379"/>
      <c r="D1379"/>
      <c r="E1379"/>
      <c r="F1379"/>
      <c r="G1379" s="46"/>
    </row>
    <row r="1380" spans="1:7" x14ac:dyDescent="0.35">
      <c r="A1380" s="48"/>
      <c r="B1380"/>
      <c r="C1380"/>
      <c r="D1380"/>
      <c r="E1380"/>
      <c r="F1380"/>
      <c r="G1380" s="46"/>
    </row>
    <row r="1381" spans="1:7" x14ac:dyDescent="0.35">
      <c r="A1381" s="48"/>
      <c r="B1381"/>
      <c r="C1381"/>
      <c r="D1381"/>
      <c r="E1381"/>
      <c r="F1381"/>
      <c r="G1381" s="46"/>
    </row>
    <row r="1382" spans="1:7" x14ac:dyDescent="0.35">
      <c r="A1382" s="48"/>
      <c r="B1382"/>
      <c r="C1382"/>
      <c r="D1382"/>
      <c r="E1382"/>
      <c r="F1382"/>
      <c r="G1382" s="46"/>
    </row>
    <row r="1383" spans="1:7" x14ac:dyDescent="0.35">
      <c r="A1383" s="48"/>
      <c r="B1383"/>
      <c r="C1383"/>
      <c r="D1383"/>
      <c r="E1383"/>
      <c r="F1383"/>
      <c r="G1383" s="46"/>
    </row>
    <row r="1384" spans="1:7" x14ac:dyDescent="0.35">
      <c r="A1384" s="48"/>
      <c r="B1384"/>
      <c r="C1384"/>
      <c r="D1384"/>
      <c r="E1384"/>
      <c r="F1384"/>
      <c r="G1384" s="46"/>
    </row>
    <row r="1385" spans="1:7" x14ac:dyDescent="0.35">
      <c r="A1385" s="48"/>
      <c r="B1385"/>
      <c r="C1385"/>
      <c r="D1385"/>
      <c r="E1385"/>
      <c r="F1385"/>
      <c r="G1385" s="46"/>
    </row>
    <row r="1386" spans="1:7" x14ac:dyDescent="0.35">
      <c r="A1386" s="48"/>
      <c r="B1386"/>
      <c r="C1386"/>
      <c r="D1386"/>
      <c r="E1386"/>
      <c r="F1386"/>
      <c r="G1386" s="46"/>
    </row>
    <row r="1387" spans="1:7" x14ac:dyDescent="0.35">
      <c r="A1387" s="48"/>
      <c r="B1387"/>
      <c r="C1387"/>
      <c r="D1387"/>
      <c r="E1387"/>
      <c r="F1387"/>
      <c r="G1387" s="46"/>
    </row>
    <row r="1388" spans="1:7" x14ac:dyDescent="0.35">
      <c r="A1388" s="48"/>
      <c r="B1388"/>
      <c r="C1388"/>
      <c r="D1388"/>
      <c r="E1388"/>
      <c r="F1388"/>
      <c r="G1388" s="46"/>
    </row>
    <row r="1389" spans="1:7" x14ac:dyDescent="0.35">
      <c r="A1389" s="48"/>
      <c r="B1389"/>
      <c r="C1389"/>
      <c r="D1389"/>
      <c r="E1389"/>
      <c r="F1389"/>
      <c r="G1389" s="46"/>
    </row>
    <row r="1390" spans="1:7" x14ac:dyDescent="0.35">
      <c r="A1390" s="48"/>
      <c r="B1390"/>
      <c r="C1390"/>
      <c r="D1390"/>
      <c r="E1390"/>
      <c r="F1390"/>
      <c r="G1390" s="46"/>
    </row>
    <row r="1391" spans="1:7" x14ac:dyDescent="0.35">
      <c r="A1391" s="48"/>
      <c r="B1391"/>
      <c r="C1391"/>
      <c r="D1391"/>
      <c r="E1391"/>
      <c r="F1391"/>
      <c r="G1391" s="46"/>
    </row>
    <row r="1392" spans="1:7" x14ac:dyDescent="0.35">
      <c r="A1392" s="48"/>
      <c r="B1392"/>
      <c r="C1392"/>
      <c r="D1392"/>
      <c r="E1392"/>
      <c r="F1392"/>
      <c r="G1392" s="46"/>
    </row>
    <row r="1393" spans="1:7" x14ac:dyDescent="0.35">
      <c r="A1393" s="48"/>
      <c r="B1393"/>
      <c r="C1393"/>
      <c r="D1393"/>
      <c r="E1393"/>
      <c r="F1393"/>
      <c r="G1393" s="46"/>
    </row>
    <row r="1394" spans="1:7" x14ac:dyDescent="0.35">
      <c r="A1394" s="48"/>
      <c r="B1394"/>
      <c r="C1394"/>
      <c r="D1394"/>
      <c r="E1394"/>
      <c r="F1394"/>
      <c r="G1394" s="46"/>
    </row>
    <row r="1395" spans="1:7" x14ac:dyDescent="0.35">
      <c r="A1395" s="48"/>
      <c r="B1395"/>
      <c r="C1395"/>
      <c r="D1395"/>
      <c r="E1395"/>
      <c r="F1395"/>
      <c r="G1395" s="46"/>
    </row>
    <row r="1396" spans="1:7" x14ac:dyDescent="0.35">
      <c r="A1396" s="48"/>
      <c r="B1396"/>
      <c r="C1396"/>
      <c r="D1396"/>
      <c r="E1396"/>
      <c r="F1396"/>
      <c r="G1396" s="46"/>
    </row>
    <row r="1397" spans="1:7" x14ac:dyDescent="0.35">
      <c r="A1397" s="48"/>
      <c r="B1397"/>
      <c r="C1397"/>
      <c r="D1397"/>
      <c r="E1397"/>
      <c r="F1397"/>
      <c r="G1397" s="46"/>
    </row>
    <row r="1398" spans="1:7" x14ac:dyDescent="0.35">
      <c r="A1398" s="48"/>
      <c r="B1398"/>
      <c r="C1398"/>
      <c r="D1398"/>
      <c r="E1398"/>
      <c r="F1398"/>
      <c r="G1398" s="46"/>
    </row>
    <row r="1399" spans="1:7" x14ac:dyDescent="0.35">
      <c r="A1399" s="48"/>
      <c r="B1399"/>
      <c r="C1399"/>
      <c r="D1399"/>
      <c r="E1399"/>
      <c r="F1399"/>
      <c r="G1399" s="46"/>
    </row>
    <row r="1400" spans="1:7" x14ac:dyDescent="0.35">
      <c r="A1400" s="48"/>
      <c r="B1400"/>
      <c r="C1400"/>
      <c r="D1400"/>
      <c r="E1400"/>
      <c r="F1400"/>
      <c r="G1400" s="46"/>
    </row>
    <row r="1401" spans="1:7" x14ac:dyDescent="0.35">
      <c r="A1401" s="48"/>
      <c r="B1401"/>
      <c r="C1401"/>
      <c r="D1401"/>
      <c r="E1401"/>
      <c r="F1401"/>
      <c r="G1401" s="46"/>
    </row>
    <row r="1402" spans="1:7" x14ac:dyDescent="0.35">
      <c r="A1402" s="48"/>
      <c r="B1402"/>
      <c r="C1402"/>
      <c r="D1402"/>
      <c r="E1402"/>
      <c r="F1402"/>
      <c r="G1402" s="46"/>
    </row>
    <row r="1403" spans="1:7" x14ac:dyDescent="0.35">
      <c r="A1403" s="48"/>
      <c r="B1403"/>
      <c r="C1403"/>
      <c r="D1403"/>
      <c r="E1403"/>
      <c r="F1403"/>
      <c r="G1403" s="46"/>
    </row>
    <row r="1404" spans="1:7" x14ac:dyDescent="0.35">
      <c r="A1404" s="48"/>
      <c r="B1404"/>
      <c r="C1404"/>
      <c r="D1404"/>
      <c r="E1404"/>
      <c r="F1404"/>
      <c r="G1404" s="46"/>
    </row>
    <row r="1405" spans="1:7" x14ac:dyDescent="0.35">
      <c r="A1405" s="48"/>
      <c r="B1405"/>
      <c r="C1405"/>
      <c r="D1405"/>
      <c r="E1405"/>
      <c r="F1405"/>
      <c r="G1405" s="46"/>
    </row>
    <row r="1406" spans="1:7" x14ac:dyDescent="0.35">
      <c r="A1406" s="48"/>
      <c r="B1406"/>
      <c r="C1406"/>
      <c r="D1406"/>
      <c r="E1406"/>
      <c r="F1406"/>
      <c r="G1406" s="46"/>
    </row>
    <row r="1407" spans="1:7" x14ac:dyDescent="0.35">
      <c r="A1407" s="48"/>
      <c r="B1407"/>
      <c r="C1407"/>
      <c r="D1407"/>
      <c r="E1407"/>
      <c r="F1407"/>
      <c r="G1407" s="46"/>
    </row>
    <row r="1408" spans="1:7" x14ac:dyDescent="0.35">
      <c r="A1408" s="48"/>
      <c r="B1408"/>
      <c r="C1408"/>
      <c r="D1408"/>
      <c r="E1408"/>
      <c r="F1408"/>
      <c r="G1408" s="46"/>
    </row>
    <row r="1409" spans="1:7" x14ac:dyDescent="0.35">
      <c r="A1409" s="48"/>
      <c r="B1409"/>
      <c r="C1409"/>
      <c r="D1409"/>
      <c r="E1409"/>
      <c r="F1409"/>
      <c r="G1409" s="46"/>
    </row>
    <row r="1410" spans="1:7" x14ac:dyDescent="0.35">
      <c r="A1410" s="48"/>
      <c r="B1410"/>
      <c r="C1410"/>
      <c r="D1410"/>
      <c r="E1410"/>
      <c r="F1410"/>
      <c r="G1410" s="46"/>
    </row>
    <row r="1411" spans="1:7" x14ac:dyDescent="0.35">
      <c r="A1411" s="48"/>
      <c r="B1411"/>
      <c r="C1411"/>
      <c r="D1411"/>
      <c r="E1411"/>
      <c r="F1411"/>
      <c r="G1411" s="46"/>
    </row>
    <row r="1412" spans="1:7" x14ac:dyDescent="0.35">
      <c r="A1412" s="48"/>
      <c r="B1412"/>
      <c r="C1412"/>
      <c r="D1412"/>
      <c r="E1412"/>
      <c r="F1412"/>
      <c r="G1412" s="46"/>
    </row>
    <row r="1413" spans="1:7" x14ac:dyDescent="0.35">
      <c r="A1413" s="48"/>
      <c r="B1413"/>
      <c r="C1413"/>
      <c r="D1413"/>
      <c r="E1413"/>
      <c r="F1413"/>
      <c r="G1413" s="46"/>
    </row>
    <row r="1414" spans="1:7" x14ac:dyDescent="0.35">
      <c r="A1414" s="48"/>
      <c r="B1414"/>
      <c r="C1414"/>
      <c r="D1414"/>
      <c r="E1414"/>
      <c r="F1414"/>
      <c r="G1414" s="46"/>
    </row>
    <row r="1415" spans="1:7" x14ac:dyDescent="0.35">
      <c r="A1415" s="48"/>
      <c r="B1415"/>
      <c r="C1415"/>
      <c r="D1415"/>
      <c r="E1415"/>
      <c r="F1415"/>
      <c r="G1415" s="46"/>
    </row>
    <row r="1416" spans="1:7" x14ac:dyDescent="0.35">
      <c r="A1416" s="48"/>
      <c r="B1416"/>
      <c r="C1416"/>
      <c r="D1416"/>
      <c r="E1416"/>
      <c r="F1416"/>
      <c r="G1416" s="46"/>
    </row>
    <row r="1417" spans="1:7" x14ac:dyDescent="0.35">
      <c r="A1417" s="48"/>
      <c r="B1417"/>
      <c r="C1417"/>
      <c r="D1417"/>
      <c r="E1417"/>
      <c r="F1417"/>
      <c r="G1417" s="46"/>
    </row>
    <row r="1418" spans="1:7" x14ac:dyDescent="0.35">
      <c r="A1418" s="48"/>
      <c r="B1418"/>
      <c r="C1418"/>
      <c r="D1418"/>
      <c r="E1418"/>
      <c r="F1418"/>
      <c r="G1418" s="46"/>
    </row>
    <row r="1419" spans="1:7" x14ac:dyDescent="0.35">
      <c r="A1419" s="48"/>
      <c r="B1419"/>
      <c r="C1419"/>
      <c r="D1419"/>
      <c r="E1419"/>
      <c r="F1419"/>
      <c r="G1419" s="46"/>
    </row>
    <row r="1420" spans="1:7" x14ac:dyDescent="0.35">
      <c r="A1420" s="48"/>
      <c r="B1420"/>
      <c r="C1420"/>
      <c r="D1420"/>
      <c r="E1420"/>
      <c r="F1420"/>
      <c r="G1420" s="46"/>
    </row>
    <row r="1421" spans="1:7" x14ac:dyDescent="0.35">
      <c r="A1421" s="48"/>
      <c r="B1421"/>
      <c r="C1421"/>
      <c r="D1421"/>
      <c r="E1421"/>
      <c r="F1421"/>
      <c r="G1421" s="46"/>
    </row>
    <row r="1422" spans="1:7" x14ac:dyDescent="0.35">
      <c r="A1422" s="48"/>
      <c r="B1422"/>
      <c r="C1422"/>
      <c r="D1422"/>
      <c r="E1422"/>
      <c r="F1422"/>
      <c r="G1422" s="46"/>
    </row>
    <row r="1423" spans="1:7" x14ac:dyDescent="0.35">
      <c r="A1423" s="48"/>
      <c r="B1423"/>
      <c r="C1423"/>
      <c r="D1423"/>
      <c r="E1423"/>
      <c r="F1423"/>
      <c r="G1423" s="46"/>
    </row>
    <row r="1424" spans="1:7" x14ac:dyDescent="0.35">
      <c r="A1424" s="48"/>
      <c r="B1424"/>
      <c r="C1424"/>
      <c r="D1424"/>
      <c r="E1424"/>
      <c r="F1424"/>
      <c r="G1424" s="46"/>
    </row>
    <row r="1425" spans="1:7" x14ac:dyDescent="0.35">
      <c r="A1425" s="48"/>
      <c r="B1425"/>
      <c r="C1425"/>
      <c r="D1425"/>
      <c r="E1425"/>
      <c r="F1425"/>
      <c r="G1425" s="46"/>
    </row>
    <row r="1426" spans="1:7" x14ac:dyDescent="0.35">
      <c r="A1426" s="48"/>
      <c r="B1426"/>
      <c r="C1426"/>
      <c r="D1426"/>
      <c r="E1426"/>
      <c r="F1426"/>
      <c r="G1426" s="46"/>
    </row>
    <row r="1427" spans="1:7" x14ac:dyDescent="0.35">
      <c r="A1427" s="48"/>
      <c r="B1427"/>
      <c r="C1427"/>
      <c r="D1427"/>
      <c r="E1427"/>
      <c r="F1427"/>
      <c r="G1427" s="46"/>
    </row>
    <row r="1428" spans="1:7" x14ac:dyDescent="0.35">
      <c r="A1428" s="48"/>
      <c r="B1428"/>
      <c r="C1428"/>
      <c r="D1428"/>
      <c r="E1428"/>
      <c r="F1428"/>
      <c r="G1428" s="46"/>
    </row>
    <row r="1429" spans="1:7" x14ac:dyDescent="0.35">
      <c r="A1429" s="48"/>
      <c r="B1429"/>
      <c r="C1429"/>
      <c r="D1429"/>
      <c r="E1429"/>
      <c r="F1429"/>
      <c r="G1429" s="46"/>
    </row>
    <row r="1430" spans="1:7" x14ac:dyDescent="0.35">
      <c r="A1430" s="48"/>
      <c r="B1430"/>
      <c r="C1430"/>
      <c r="D1430"/>
      <c r="E1430"/>
      <c r="F1430"/>
      <c r="G1430" s="46"/>
    </row>
    <row r="1431" spans="1:7" x14ac:dyDescent="0.35">
      <c r="A1431" s="48"/>
      <c r="B1431"/>
      <c r="C1431"/>
      <c r="D1431"/>
      <c r="E1431"/>
      <c r="F1431"/>
      <c r="G1431" s="46"/>
    </row>
    <row r="1432" spans="1:7" x14ac:dyDescent="0.35">
      <c r="A1432" s="48"/>
      <c r="B1432"/>
      <c r="C1432"/>
      <c r="D1432"/>
      <c r="E1432"/>
      <c r="F1432"/>
      <c r="G1432" s="46"/>
    </row>
    <row r="1433" spans="1:7" x14ac:dyDescent="0.35">
      <c r="A1433" s="48"/>
      <c r="B1433"/>
      <c r="C1433"/>
      <c r="D1433"/>
      <c r="E1433"/>
      <c r="F1433"/>
      <c r="G1433" s="46"/>
    </row>
    <row r="1434" spans="1:7" x14ac:dyDescent="0.35">
      <c r="A1434" s="48"/>
      <c r="B1434"/>
      <c r="C1434"/>
      <c r="D1434"/>
      <c r="E1434"/>
      <c r="F1434"/>
      <c r="G1434" s="46"/>
    </row>
    <row r="1435" spans="1:7" x14ac:dyDescent="0.35">
      <c r="A1435" s="48"/>
      <c r="B1435"/>
      <c r="C1435"/>
      <c r="D1435"/>
      <c r="E1435"/>
      <c r="F1435"/>
      <c r="G1435" s="46"/>
    </row>
    <row r="1436" spans="1:7" x14ac:dyDescent="0.35">
      <c r="A1436" s="48"/>
      <c r="B1436"/>
      <c r="C1436"/>
      <c r="D1436"/>
      <c r="E1436"/>
      <c r="F1436"/>
      <c r="G1436" s="46"/>
    </row>
    <row r="1437" spans="1:7" x14ac:dyDescent="0.35">
      <c r="A1437" s="48"/>
      <c r="B1437"/>
      <c r="C1437"/>
      <c r="D1437"/>
      <c r="E1437"/>
      <c r="F1437"/>
      <c r="G1437" s="46"/>
    </row>
    <row r="1438" spans="1:7" x14ac:dyDescent="0.35">
      <c r="A1438" s="48"/>
      <c r="B1438"/>
      <c r="C1438"/>
      <c r="D1438"/>
      <c r="E1438"/>
      <c r="F1438"/>
      <c r="G1438" s="46"/>
    </row>
    <row r="1439" spans="1:7" x14ac:dyDescent="0.35">
      <c r="A1439" s="48"/>
      <c r="B1439"/>
      <c r="C1439"/>
      <c r="D1439"/>
      <c r="E1439"/>
      <c r="F1439"/>
      <c r="G1439" s="46"/>
    </row>
    <row r="1440" spans="1:7" x14ac:dyDescent="0.35">
      <c r="A1440" s="48"/>
      <c r="B1440"/>
      <c r="C1440"/>
      <c r="D1440"/>
      <c r="E1440"/>
      <c r="F1440"/>
      <c r="G1440" s="46"/>
    </row>
    <row r="1441" spans="1:7" x14ac:dyDescent="0.35">
      <c r="A1441" s="48"/>
      <c r="B1441"/>
      <c r="C1441"/>
      <c r="D1441"/>
      <c r="E1441"/>
      <c r="F1441"/>
      <c r="G1441" s="46"/>
    </row>
    <row r="1442" spans="1:7" x14ac:dyDescent="0.35">
      <c r="A1442" s="48"/>
      <c r="B1442"/>
      <c r="C1442"/>
      <c r="D1442"/>
      <c r="E1442"/>
      <c r="F1442"/>
      <c r="G1442" s="46"/>
    </row>
    <row r="1443" spans="1:7" x14ac:dyDescent="0.35">
      <c r="A1443" s="48"/>
      <c r="B1443"/>
      <c r="C1443"/>
      <c r="D1443"/>
      <c r="E1443"/>
      <c r="F1443"/>
      <c r="G1443" s="46"/>
    </row>
    <row r="1444" spans="1:7" x14ac:dyDescent="0.35">
      <c r="A1444" s="48"/>
      <c r="B1444"/>
      <c r="C1444"/>
      <c r="D1444"/>
      <c r="E1444"/>
      <c r="F1444"/>
      <c r="G1444" s="46"/>
    </row>
    <row r="1445" spans="1:7" x14ac:dyDescent="0.35">
      <c r="A1445" s="48"/>
      <c r="B1445"/>
      <c r="C1445"/>
      <c r="D1445"/>
      <c r="E1445"/>
      <c r="F1445"/>
      <c r="G1445" s="46"/>
    </row>
    <row r="1446" spans="1:7" x14ac:dyDescent="0.35">
      <c r="A1446" s="48"/>
      <c r="B1446"/>
      <c r="C1446"/>
      <c r="D1446"/>
      <c r="E1446"/>
      <c r="F1446"/>
      <c r="G1446" s="46"/>
    </row>
    <row r="1447" spans="1:7" x14ac:dyDescent="0.35">
      <c r="A1447" s="48"/>
      <c r="B1447"/>
      <c r="C1447"/>
      <c r="D1447"/>
      <c r="E1447"/>
      <c r="F1447"/>
      <c r="G1447" s="46"/>
    </row>
    <row r="1448" spans="1:7" x14ac:dyDescent="0.35">
      <c r="A1448" s="48"/>
      <c r="B1448"/>
      <c r="C1448"/>
      <c r="D1448"/>
      <c r="E1448"/>
      <c r="F1448"/>
      <c r="G1448" s="46"/>
    </row>
    <row r="1449" spans="1:7" x14ac:dyDescent="0.35">
      <c r="A1449" s="48"/>
      <c r="B1449"/>
      <c r="C1449"/>
      <c r="D1449"/>
      <c r="E1449"/>
      <c r="F1449"/>
      <c r="G1449" s="46"/>
    </row>
    <row r="1450" spans="1:7" x14ac:dyDescent="0.35">
      <c r="A1450" s="48"/>
      <c r="B1450"/>
      <c r="C1450"/>
      <c r="D1450"/>
      <c r="E1450"/>
      <c r="F1450"/>
      <c r="G1450" s="46"/>
    </row>
    <row r="1451" spans="1:7" x14ac:dyDescent="0.35">
      <c r="A1451" s="48"/>
      <c r="B1451"/>
      <c r="C1451"/>
      <c r="D1451"/>
      <c r="E1451"/>
      <c r="F1451"/>
      <c r="G1451" s="46"/>
    </row>
    <row r="1452" spans="1:7" x14ac:dyDescent="0.35">
      <c r="A1452" s="48"/>
      <c r="B1452"/>
      <c r="C1452"/>
      <c r="D1452"/>
      <c r="E1452"/>
      <c r="F1452"/>
      <c r="G1452" s="46"/>
    </row>
    <row r="1453" spans="1:7" x14ac:dyDescent="0.35">
      <c r="A1453" s="48"/>
      <c r="B1453"/>
      <c r="C1453"/>
      <c r="D1453"/>
      <c r="E1453"/>
      <c r="F1453"/>
      <c r="G1453" s="46"/>
    </row>
    <row r="1454" spans="1:7" x14ac:dyDescent="0.35">
      <c r="A1454" s="48"/>
      <c r="B1454"/>
      <c r="C1454"/>
      <c r="D1454"/>
      <c r="E1454"/>
      <c r="F1454"/>
      <c r="G1454" s="46"/>
    </row>
    <row r="1455" spans="1:7" x14ac:dyDescent="0.35">
      <c r="A1455" s="48"/>
      <c r="B1455"/>
      <c r="C1455"/>
      <c r="D1455"/>
      <c r="E1455"/>
      <c r="F1455"/>
      <c r="G1455" s="46"/>
    </row>
    <row r="1456" spans="1:7" x14ac:dyDescent="0.35">
      <c r="A1456" s="48"/>
      <c r="B1456"/>
      <c r="C1456"/>
      <c r="D1456"/>
      <c r="E1456"/>
      <c r="F1456"/>
      <c r="G1456" s="46"/>
    </row>
    <row r="1457" spans="1:7" x14ac:dyDescent="0.35">
      <c r="A1457" s="48"/>
      <c r="B1457"/>
      <c r="C1457"/>
      <c r="D1457"/>
      <c r="E1457"/>
      <c r="F1457"/>
      <c r="G1457" s="46"/>
    </row>
    <row r="1458" spans="1:7" x14ac:dyDescent="0.35">
      <c r="A1458" s="48"/>
      <c r="B1458"/>
      <c r="C1458"/>
      <c r="D1458"/>
      <c r="E1458"/>
      <c r="F1458"/>
      <c r="G1458" s="46"/>
    </row>
    <row r="1459" spans="1:7" x14ac:dyDescent="0.35">
      <c r="A1459" s="48"/>
      <c r="B1459"/>
      <c r="C1459"/>
      <c r="D1459"/>
      <c r="E1459"/>
      <c r="F1459"/>
      <c r="G1459" s="46"/>
    </row>
    <row r="1460" spans="1:7" x14ac:dyDescent="0.35">
      <c r="A1460" s="48"/>
      <c r="B1460"/>
      <c r="C1460"/>
      <c r="D1460"/>
      <c r="E1460"/>
      <c r="F1460"/>
      <c r="G1460" s="46"/>
    </row>
    <row r="1461" spans="1:7" x14ac:dyDescent="0.35">
      <c r="A1461" s="48"/>
      <c r="B1461"/>
      <c r="C1461"/>
      <c r="D1461"/>
      <c r="E1461"/>
      <c r="F1461"/>
      <c r="G1461" s="46"/>
    </row>
    <row r="1462" spans="1:7" x14ac:dyDescent="0.35">
      <c r="A1462" s="48"/>
      <c r="B1462"/>
      <c r="C1462"/>
      <c r="D1462"/>
      <c r="E1462"/>
      <c r="F1462"/>
      <c r="G1462" s="46"/>
    </row>
    <row r="1463" spans="1:7" x14ac:dyDescent="0.35">
      <c r="A1463" s="48"/>
      <c r="B1463"/>
      <c r="C1463"/>
      <c r="D1463"/>
      <c r="E1463"/>
      <c r="F1463"/>
      <c r="G1463" s="46"/>
    </row>
    <row r="1464" spans="1:7" x14ac:dyDescent="0.35">
      <c r="A1464" s="48"/>
      <c r="B1464"/>
      <c r="C1464"/>
      <c r="D1464"/>
      <c r="E1464"/>
      <c r="F1464"/>
      <c r="G1464" s="46"/>
    </row>
    <row r="1465" spans="1:7" x14ac:dyDescent="0.35">
      <c r="A1465" s="48"/>
      <c r="B1465"/>
      <c r="C1465"/>
      <c r="D1465"/>
      <c r="E1465"/>
      <c r="F1465"/>
      <c r="G1465" s="46"/>
    </row>
    <row r="1466" spans="1:7" x14ac:dyDescent="0.35">
      <c r="A1466" s="48"/>
      <c r="B1466"/>
      <c r="C1466"/>
      <c r="D1466"/>
      <c r="E1466"/>
      <c r="F1466"/>
      <c r="G1466" s="46"/>
    </row>
    <row r="1467" spans="1:7" x14ac:dyDescent="0.35">
      <c r="A1467" s="48"/>
      <c r="B1467"/>
      <c r="C1467"/>
      <c r="D1467"/>
      <c r="E1467"/>
      <c r="F1467"/>
      <c r="G1467" s="46"/>
    </row>
    <row r="1468" spans="1:7" x14ac:dyDescent="0.35">
      <c r="A1468" s="48"/>
      <c r="B1468"/>
      <c r="C1468"/>
      <c r="D1468"/>
      <c r="E1468"/>
      <c r="F1468"/>
      <c r="G1468" s="46"/>
    </row>
    <row r="1469" spans="1:7" x14ac:dyDescent="0.35">
      <c r="A1469" s="48"/>
      <c r="B1469"/>
      <c r="C1469"/>
      <c r="D1469"/>
      <c r="E1469"/>
      <c r="F1469"/>
      <c r="G1469" s="46"/>
    </row>
    <row r="1470" spans="1:7" x14ac:dyDescent="0.35">
      <c r="A1470" s="48"/>
      <c r="B1470"/>
      <c r="C1470"/>
      <c r="D1470"/>
      <c r="E1470"/>
      <c r="F1470"/>
      <c r="G1470" s="46"/>
    </row>
    <row r="1471" spans="1:7" x14ac:dyDescent="0.35">
      <c r="A1471" s="48"/>
      <c r="B1471"/>
      <c r="C1471"/>
      <c r="D1471"/>
      <c r="E1471"/>
      <c r="F1471"/>
      <c r="G1471" s="46"/>
    </row>
    <row r="1472" spans="1:7" x14ac:dyDescent="0.35">
      <c r="A1472" s="48"/>
      <c r="B1472"/>
      <c r="C1472"/>
      <c r="D1472"/>
      <c r="E1472"/>
      <c r="F1472"/>
      <c r="G1472" s="46"/>
    </row>
    <row r="1473" spans="1:7" x14ac:dyDescent="0.35">
      <c r="A1473" s="48"/>
      <c r="B1473"/>
      <c r="C1473"/>
      <c r="D1473"/>
      <c r="E1473"/>
      <c r="F1473"/>
      <c r="G1473" s="46"/>
    </row>
    <row r="1474" spans="1:7" x14ac:dyDescent="0.35">
      <c r="A1474" s="48"/>
      <c r="B1474"/>
      <c r="C1474"/>
      <c r="D1474"/>
      <c r="E1474"/>
      <c r="F1474"/>
      <c r="G1474" s="46"/>
    </row>
    <row r="1475" spans="1:7" x14ac:dyDescent="0.35">
      <c r="A1475" s="48"/>
      <c r="B1475"/>
      <c r="C1475"/>
      <c r="D1475"/>
      <c r="E1475"/>
      <c r="F1475"/>
      <c r="G1475" s="46"/>
    </row>
    <row r="1476" spans="1:7" x14ac:dyDescent="0.35">
      <c r="A1476" s="48"/>
      <c r="B1476"/>
      <c r="C1476"/>
      <c r="D1476"/>
      <c r="E1476"/>
      <c r="F1476"/>
      <c r="G1476" s="46"/>
    </row>
    <row r="1477" spans="1:7" x14ac:dyDescent="0.35">
      <c r="A1477" s="48"/>
      <c r="B1477"/>
      <c r="C1477"/>
      <c r="D1477"/>
      <c r="E1477"/>
      <c r="F1477"/>
      <c r="G1477" s="46"/>
    </row>
    <row r="1478" spans="1:7" x14ac:dyDescent="0.35">
      <c r="A1478" s="48"/>
      <c r="B1478"/>
      <c r="C1478"/>
      <c r="D1478"/>
      <c r="E1478"/>
      <c r="F1478"/>
      <c r="G1478" s="46"/>
    </row>
    <row r="1479" spans="1:7" x14ac:dyDescent="0.35">
      <c r="A1479" s="48"/>
      <c r="B1479"/>
      <c r="C1479"/>
      <c r="D1479"/>
      <c r="E1479"/>
      <c r="F1479"/>
      <c r="G1479" s="46"/>
    </row>
    <row r="1480" spans="1:7" x14ac:dyDescent="0.35">
      <c r="A1480" s="48"/>
      <c r="B1480"/>
      <c r="C1480"/>
      <c r="D1480"/>
      <c r="E1480"/>
      <c r="F1480"/>
      <c r="G1480" s="46"/>
    </row>
    <row r="1481" spans="1:7" x14ac:dyDescent="0.35">
      <c r="A1481" s="48"/>
      <c r="B1481"/>
      <c r="C1481"/>
      <c r="D1481"/>
      <c r="E1481"/>
      <c r="F1481"/>
      <c r="G1481" s="46"/>
    </row>
    <row r="1482" spans="1:7" x14ac:dyDescent="0.35">
      <c r="A1482" s="48"/>
      <c r="B1482"/>
      <c r="C1482"/>
      <c r="D1482"/>
      <c r="E1482"/>
      <c r="F1482"/>
      <c r="G1482" s="46"/>
    </row>
    <row r="1483" spans="1:7" x14ac:dyDescent="0.35">
      <c r="A1483" s="48"/>
      <c r="B1483"/>
      <c r="C1483"/>
      <c r="D1483"/>
      <c r="E1483"/>
      <c r="F1483"/>
      <c r="G1483" s="46"/>
    </row>
    <row r="1484" spans="1:7" x14ac:dyDescent="0.35">
      <c r="A1484" s="48"/>
      <c r="B1484"/>
      <c r="C1484"/>
      <c r="D1484"/>
      <c r="E1484"/>
      <c r="F1484"/>
      <c r="G1484" s="46"/>
    </row>
    <row r="1485" spans="1:7" x14ac:dyDescent="0.35">
      <c r="A1485" s="48"/>
      <c r="B1485"/>
      <c r="C1485"/>
      <c r="D1485"/>
      <c r="E1485"/>
      <c r="F1485"/>
      <c r="G1485" s="46"/>
    </row>
    <row r="1486" spans="1:7" x14ac:dyDescent="0.35">
      <c r="A1486" s="48"/>
      <c r="B1486"/>
      <c r="C1486"/>
      <c r="D1486"/>
      <c r="E1486"/>
      <c r="F1486"/>
      <c r="G1486" s="46"/>
    </row>
    <row r="1487" spans="1:7" x14ac:dyDescent="0.35">
      <c r="A1487" s="48"/>
      <c r="B1487"/>
      <c r="C1487"/>
      <c r="D1487"/>
      <c r="E1487"/>
      <c r="F1487"/>
      <c r="G1487" s="46"/>
    </row>
    <row r="1488" spans="1:7" x14ac:dyDescent="0.35">
      <c r="A1488" s="48"/>
      <c r="B1488"/>
      <c r="C1488"/>
      <c r="D1488"/>
      <c r="E1488"/>
      <c r="F1488"/>
      <c r="G1488" s="46"/>
    </row>
    <row r="1489" spans="1:7" x14ac:dyDescent="0.35">
      <c r="A1489" s="48"/>
      <c r="B1489"/>
      <c r="C1489"/>
      <c r="D1489"/>
      <c r="E1489"/>
      <c r="F1489"/>
      <c r="G1489" s="46"/>
    </row>
    <row r="1490" spans="1:7" x14ac:dyDescent="0.35">
      <c r="A1490" s="48"/>
      <c r="B1490"/>
      <c r="C1490"/>
      <c r="D1490"/>
      <c r="E1490"/>
      <c r="F1490"/>
      <c r="G1490" s="46"/>
    </row>
    <row r="1491" spans="1:7" x14ac:dyDescent="0.35">
      <c r="A1491" s="48"/>
      <c r="B1491"/>
      <c r="C1491"/>
      <c r="D1491"/>
      <c r="E1491"/>
      <c r="F1491"/>
      <c r="G1491" s="46"/>
    </row>
    <row r="1492" spans="1:7" x14ac:dyDescent="0.35">
      <c r="A1492" s="48"/>
      <c r="B1492"/>
      <c r="C1492"/>
      <c r="D1492"/>
      <c r="E1492"/>
      <c r="F1492"/>
      <c r="G1492" s="46"/>
    </row>
    <row r="1493" spans="1:7" x14ac:dyDescent="0.35">
      <c r="A1493" s="48"/>
      <c r="B1493"/>
      <c r="C1493"/>
      <c r="D1493"/>
      <c r="E1493"/>
      <c r="F1493"/>
      <c r="G1493" s="46"/>
    </row>
    <row r="1494" spans="1:7" x14ac:dyDescent="0.35">
      <c r="A1494" s="48"/>
      <c r="B1494"/>
      <c r="C1494"/>
      <c r="D1494"/>
      <c r="E1494"/>
      <c r="F1494"/>
      <c r="G1494" s="46"/>
    </row>
    <row r="1495" spans="1:7" x14ac:dyDescent="0.35">
      <c r="A1495" s="48"/>
      <c r="B1495"/>
      <c r="C1495"/>
      <c r="D1495"/>
      <c r="E1495"/>
      <c r="F1495"/>
      <c r="G1495" s="46"/>
    </row>
    <row r="1496" spans="1:7" x14ac:dyDescent="0.35">
      <c r="A1496" s="48"/>
      <c r="B1496"/>
      <c r="C1496"/>
      <c r="D1496"/>
      <c r="E1496"/>
      <c r="F1496"/>
      <c r="G1496" s="46"/>
    </row>
    <row r="1497" spans="1:7" x14ac:dyDescent="0.35">
      <c r="A1497" s="48"/>
      <c r="B1497"/>
      <c r="C1497"/>
      <c r="D1497"/>
      <c r="E1497"/>
      <c r="F1497"/>
      <c r="G1497" s="46"/>
    </row>
    <row r="1498" spans="1:7" x14ac:dyDescent="0.35">
      <c r="A1498" s="48"/>
      <c r="B1498"/>
      <c r="C1498"/>
      <c r="D1498"/>
      <c r="E1498"/>
      <c r="F1498"/>
      <c r="G1498" s="46"/>
    </row>
    <row r="1499" spans="1:7" x14ac:dyDescent="0.35">
      <c r="A1499" s="48"/>
      <c r="B1499"/>
      <c r="C1499"/>
      <c r="D1499"/>
      <c r="E1499"/>
      <c r="F1499"/>
      <c r="G1499" s="46"/>
    </row>
    <row r="1500" spans="1:7" x14ac:dyDescent="0.35">
      <c r="A1500" s="48"/>
      <c r="B1500"/>
      <c r="C1500"/>
      <c r="D1500"/>
      <c r="E1500"/>
      <c r="F1500"/>
      <c r="G1500" s="46"/>
    </row>
    <row r="1501" spans="1:7" x14ac:dyDescent="0.35">
      <c r="A1501" s="48"/>
      <c r="B1501"/>
      <c r="C1501"/>
      <c r="D1501"/>
      <c r="E1501"/>
      <c r="F1501"/>
      <c r="G1501" s="46"/>
    </row>
    <row r="1502" spans="1:7" x14ac:dyDescent="0.35">
      <c r="A1502" s="48"/>
      <c r="B1502"/>
      <c r="C1502"/>
      <c r="D1502"/>
      <c r="E1502"/>
      <c r="F1502"/>
      <c r="G1502" s="46"/>
    </row>
    <row r="1503" spans="1:7" x14ac:dyDescent="0.35">
      <c r="A1503" s="48"/>
      <c r="B1503"/>
      <c r="C1503"/>
      <c r="D1503"/>
      <c r="E1503"/>
      <c r="F1503"/>
      <c r="G1503" s="46"/>
    </row>
    <row r="1504" spans="1:7" x14ac:dyDescent="0.35">
      <c r="A1504" s="48"/>
      <c r="B1504"/>
      <c r="C1504"/>
      <c r="D1504"/>
      <c r="E1504"/>
      <c r="F1504"/>
      <c r="G1504" s="46"/>
    </row>
    <row r="1505" spans="1:7" x14ac:dyDescent="0.35">
      <c r="A1505" s="48"/>
      <c r="B1505"/>
      <c r="C1505"/>
      <c r="D1505"/>
      <c r="E1505"/>
      <c r="F1505"/>
      <c r="G1505" s="46"/>
    </row>
    <row r="1506" spans="1:7" x14ac:dyDescent="0.35">
      <c r="A1506" s="48"/>
      <c r="B1506"/>
      <c r="C1506"/>
      <c r="D1506"/>
      <c r="E1506"/>
      <c r="F1506"/>
      <c r="G1506" s="46"/>
    </row>
    <row r="1507" spans="1:7" x14ac:dyDescent="0.35">
      <c r="A1507" s="48"/>
      <c r="B1507"/>
      <c r="C1507"/>
      <c r="D1507"/>
      <c r="E1507"/>
      <c r="F1507"/>
      <c r="G1507" s="46"/>
    </row>
    <row r="1508" spans="1:7" x14ac:dyDescent="0.35">
      <c r="A1508" s="48"/>
      <c r="B1508"/>
      <c r="C1508"/>
      <c r="D1508"/>
      <c r="E1508"/>
      <c r="F1508"/>
      <c r="G1508" s="46"/>
    </row>
    <row r="1509" spans="1:7" x14ac:dyDescent="0.35">
      <c r="A1509" s="48"/>
      <c r="B1509"/>
      <c r="C1509"/>
      <c r="D1509"/>
      <c r="E1509"/>
      <c r="F1509"/>
      <c r="G1509" s="46"/>
    </row>
    <row r="1510" spans="1:7" x14ac:dyDescent="0.35">
      <c r="A1510" s="48"/>
      <c r="B1510"/>
      <c r="C1510"/>
      <c r="D1510"/>
      <c r="E1510"/>
      <c r="F1510"/>
      <c r="G1510" s="46"/>
    </row>
    <row r="1511" spans="1:7" x14ac:dyDescent="0.35">
      <c r="A1511" s="48"/>
      <c r="B1511"/>
      <c r="C1511"/>
      <c r="D1511"/>
      <c r="E1511"/>
      <c r="F1511"/>
      <c r="G1511" s="46"/>
    </row>
    <row r="1512" spans="1:7" x14ac:dyDescent="0.35">
      <c r="A1512" s="48"/>
      <c r="B1512"/>
      <c r="C1512"/>
      <c r="D1512"/>
      <c r="E1512"/>
      <c r="F1512"/>
      <c r="G1512" s="46"/>
    </row>
    <row r="1513" spans="1:7" x14ac:dyDescent="0.35">
      <c r="A1513" s="48"/>
      <c r="B1513"/>
      <c r="C1513"/>
      <c r="D1513"/>
      <c r="E1513"/>
      <c r="F1513"/>
      <c r="G1513" s="46"/>
    </row>
    <row r="1514" spans="1:7" x14ac:dyDescent="0.35">
      <c r="A1514" s="48"/>
      <c r="B1514"/>
      <c r="C1514"/>
      <c r="D1514"/>
      <c r="E1514"/>
      <c r="F1514"/>
      <c r="G1514" s="46"/>
    </row>
    <row r="1515" spans="1:7" x14ac:dyDescent="0.35">
      <c r="A1515" s="48"/>
      <c r="B1515"/>
      <c r="C1515"/>
      <c r="D1515"/>
      <c r="E1515"/>
      <c r="F1515"/>
      <c r="G1515" s="46"/>
    </row>
    <row r="1516" spans="1:7" x14ac:dyDescent="0.35">
      <c r="A1516" s="48"/>
      <c r="B1516"/>
      <c r="C1516"/>
      <c r="D1516"/>
      <c r="E1516"/>
      <c r="F1516"/>
      <c r="G1516" s="46"/>
    </row>
    <row r="1517" spans="1:7" x14ac:dyDescent="0.35">
      <c r="A1517" s="48"/>
      <c r="B1517"/>
      <c r="C1517"/>
      <c r="D1517"/>
      <c r="E1517"/>
      <c r="F1517"/>
      <c r="G1517" s="46"/>
    </row>
    <row r="1518" spans="1:7" x14ac:dyDescent="0.35">
      <c r="A1518" s="48"/>
      <c r="B1518"/>
      <c r="C1518"/>
      <c r="D1518"/>
      <c r="E1518"/>
      <c r="F1518"/>
      <c r="G1518" s="46"/>
    </row>
    <row r="1519" spans="1:7" x14ac:dyDescent="0.35">
      <c r="A1519" s="48"/>
      <c r="B1519"/>
      <c r="C1519"/>
      <c r="D1519"/>
      <c r="E1519"/>
      <c r="F1519"/>
      <c r="G1519" s="46"/>
    </row>
    <row r="1520" spans="1:7" x14ac:dyDescent="0.35">
      <c r="A1520" s="48"/>
      <c r="B1520"/>
      <c r="C1520"/>
      <c r="D1520"/>
      <c r="E1520"/>
      <c r="F1520"/>
      <c r="G1520" s="46"/>
    </row>
    <row r="1521" spans="1:7" x14ac:dyDescent="0.35">
      <c r="A1521" s="48"/>
      <c r="B1521"/>
      <c r="C1521"/>
      <c r="D1521"/>
      <c r="E1521"/>
      <c r="F1521"/>
      <c r="G1521" s="46"/>
    </row>
    <row r="1522" spans="1:7" x14ac:dyDescent="0.35">
      <c r="A1522" s="48"/>
      <c r="B1522"/>
      <c r="C1522"/>
      <c r="D1522"/>
      <c r="E1522"/>
      <c r="F1522"/>
      <c r="G1522" s="46"/>
    </row>
    <row r="1523" spans="1:7" x14ac:dyDescent="0.35">
      <c r="A1523" s="48"/>
      <c r="B1523"/>
      <c r="C1523"/>
      <c r="D1523"/>
      <c r="E1523"/>
      <c r="F1523"/>
      <c r="G1523" s="46"/>
    </row>
    <row r="1524" spans="1:7" x14ac:dyDescent="0.35">
      <c r="A1524" s="48"/>
      <c r="B1524"/>
      <c r="C1524"/>
      <c r="D1524"/>
      <c r="E1524"/>
      <c r="F1524"/>
      <c r="G1524" s="46"/>
    </row>
    <row r="1525" spans="1:7" x14ac:dyDescent="0.35">
      <c r="A1525" s="48"/>
      <c r="B1525"/>
      <c r="C1525"/>
      <c r="D1525"/>
      <c r="E1525"/>
      <c r="F1525"/>
      <c r="G1525" s="46"/>
    </row>
    <row r="1526" spans="1:7" x14ac:dyDescent="0.35">
      <c r="A1526" s="48"/>
      <c r="B1526"/>
      <c r="C1526"/>
      <c r="D1526"/>
      <c r="E1526"/>
      <c r="F1526"/>
      <c r="G1526" s="46"/>
    </row>
    <row r="1527" spans="1:7" x14ac:dyDescent="0.35">
      <c r="A1527" s="48"/>
      <c r="B1527"/>
      <c r="C1527"/>
      <c r="D1527"/>
      <c r="E1527"/>
      <c r="F1527"/>
      <c r="G1527" s="46"/>
    </row>
    <row r="1528" spans="1:7" x14ac:dyDescent="0.35">
      <c r="A1528" s="48"/>
      <c r="B1528"/>
      <c r="C1528"/>
      <c r="D1528"/>
      <c r="E1528"/>
      <c r="F1528"/>
      <c r="G1528" s="46"/>
    </row>
    <row r="1529" spans="1:7" x14ac:dyDescent="0.35">
      <c r="A1529" s="48"/>
      <c r="B1529"/>
      <c r="C1529"/>
      <c r="D1529"/>
      <c r="E1529"/>
      <c r="F1529"/>
      <c r="G1529" s="46"/>
    </row>
    <row r="1530" spans="1:7" x14ac:dyDescent="0.35">
      <c r="A1530" s="48"/>
      <c r="B1530"/>
      <c r="C1530"/>
      <c r="D1530"/>
      <c r="E1530"/>
      <c r="F1530"/>
      <c r="G1530" s="46"/>
    </row>
    <row r="1531" spans="1:7" x14ac:dyDescent="0.35">
      <c r="A1531" s="48"/>
      <c r="B1531"/>
      <c r="C1531"/>
      <c r="D1531"/>
      <c r="E1531"/>
      <c r="F1531"/>
      <c r="G1531" s="46"/>
    </row>
    <row r="1532" spans="1:7" x14ac:dyDescent="0.35">
      <c r="A1532" s="48"/>
      <c r="B1532"/>
      <c r="C1532"/>
      <c r="D1532"/>
      <c r="E1532"/>
      <c r="F1532"/>
      <c r="G1532" s="46"/>
    </row>
    <row r="1533" spans="1:7" x14ac:dyDescent="0.35">
      <c r="A1533" s="48"/>
      <c r="B1533"/>
      <c r="C1533"/>
      <c r="D1533"/>
      <c r="E1533"/>
      <c r="F1533"/>
      <c r="G1533" s="46"/>
    </row>
    <row r="1534" spans="1:7" x14ac:dyDescent="0.35">
      <c r="A1534" s="48"/>
      <c r="B1534"/>
      <c r="C1534"/>
      <c r="D1534"/>
      <c r="E1534"/>
      <c r="F1534"/>
      <c r="G1534" s="46"/>
    </row>
    <row r="1535" spans="1:7" x14ac:dyDescent="0.35">
      <c r="A1535" s="48"/>
      <c r="B1535"/>
      <c r="C1535"/>
      <c r="D1535"/>
      <c r="E1535"/>
      <c r="F1535"/>
      <c r="G1535" s="46"/>
    </row>
    <row r="1536" spans="1:7" x14ac:dyDescent="0.35">
      <c r="A1536" s="48"/>
      <c r="B1536"/>
      <c r="C1536"/>
      <c r="D1536"/>
      <c r="E1536"/>
      <c r="F1536"/>
      <c r="G1536" s="46"/>
    </row>
    <row r="1537" spans="1:7" x14ac:dyDescent="0.35">
      <c r="A1537" s="48"/>
      <c r="B1537"/>
      <c r="C1537"/>
      <c r="D1537"/>
      <c r="E1537"/>
      <c r="F1537"/>
      <c r="G1537" s="46"/>
    </row>
    <row r="1538" spans="1:7" x14ac:dyDescent="0.35">
      <c r="A1538" s="48"/>
      <c r="B1538"/>
      <c r="C1538"/>
      <c r="D1538"/>
      <c r="E1538"/>
      <c r="F1538"/>
      <c r="G1538" s="46"/>
    </row>
    <row r="1539" spans="1:7" x14ac:dyDescent="0.35">
      <c r="A1539" s="48"/>
      <c r="B1539"/>
      <c r="C1539"/>
      <c r="D1539"/>
      <c r="E1539"/>
      <c r="F1539"/>
      <c r="G1539" s="46"/>
    </row>
    <row r="1540" spans="1:7" x14ac:dyDescent="0.35">
      <c r="A1540" s="48"/>
      <c r="B1540"/>
      <c r="C1540"/>
      <c r="D1540"/>
      <c r="E1540"/>
      <c r="F1540"/>
      <c r="G1540" s="46"/>
    </row>
    <row r="1541" spans="1:7" x14ac:dyDescent="0.35">
      <c r="A1541" s="48"/>
      <c r="B1541"/>
      <c r="C1541"/>
      <c r="D1541"/>
      <c r="E1541"/>
      <c r="F1541"/>
      <c r="G1541" s="46"/>
    </row>
    <row r="1542" spans="1:7" x14ac:dyDescent="0.35">
      <c r="A1542" s="48"/>
      <c r="B1542"/>
      <c r="C1542"/>
      <c r="D1542"/>
      <c r="E1542"/>
      <c r="F1542"/>
      <c r="G1542" s="46"/>
    </row>
    <row r="1543" spans="1:7" x14ac:dyDescent="0.35">
      <c r="A1543" s="48"/>
      <c r="B1543"/>
      <c r="C1543"/>
      <c r="D1543"/>
      <c r="E1543"/>
      <c r="F1543"/>
      <c r="G1543" s="46"/>
    </row>
    <row r="1544" spans="1:7" x14ac:dyDescent="0.35">
      <c r="A1544" s="48"/>
      <c r="B1544"/>
      <c r="C1544"/>
      <c r="D1544"/>
      <c r="E1544"/>
      <c r="F1544"/>
      <c r="G1544" s="46"/>
    </row>
    <row r="1545" spans="1:7" x14ac:dyDescent="0.35">
      <c r="A1545" s="48"/>
      <c r="B1545"/>
      <c r="C1545"/>
      <c r="D1545"/>
      <c r="E1545"/>
      <c r="F1545"/>
      <c r="G1545" s="46"/>
    </row>
    <row r="1546" spans="1:7" x14ac:dyDescent="0.35">
      <c r="A1546" s="48"/>
      <c r="B1546"/>
      <c r="C1546"/>
      <c r="D1546"/>
      <c r="E1546"/>
      <c r="F1546"/>
      <c r="G1546" s="46"/>
    </row>
    <row r="1547" spans="1:7" x14ac:dyDescent="0.35">
      <c r="A1547" s="48"/>
      <c r="B1547"/>
      <c r="C1547"/>
      <c r="D1547"/>
      <c r="E1547"/>
      <c r="F1547"/>
      <c r="G1547" s="46"/>
    </row>
    <row r="1548" spans="1:7" x14ac:dyDescent="0.35">
      <c r="A1548" s="48"/>
      <c r="B1548"/>
      <c r="C1548"/>
      <c r="D1548"/>
      <c r="E1548"/>
      <c r="F1548"/>
      <c r="G1548" s="46"/>
    </row>
    <row r="1549" spans="1:7" x14ac:dyDescent="0.35">
      <c r="A1549" s="48"/>
      <c r="B1549"/>
      <c r="C1549"/>
      <c r="D1549"/>
      <c r="E1549"/>
      <c r="F1549"/>
      <c r="G1549" s="46"/>
    </row>
    <row r="1550" spans="1:7" x14ac:dyDescent="0.35">
      <c r="A1550" s="48"/>
      <c r="B1550"/>
      <c r="C1550"/>
      <c r="D1550"/>
      <c r="E1550"/>
      <c r="F1550"/>
      <c r="G1550" s="46"/>
    </row>
    <row r="1551" spans="1:7" x14ac:dyDescent="0.35">
      <c r="A1551" s="48"/>
      <c r="B1551"/>
      <c r="C1551"/>
      <c r="D1551"/>
      <c r="E1551"/>
      <c r="F1551"/>
      <c r="G1551" s="46"/>
    </row>
    <row r="1552" spans="1:7" x14ac:dyDescent="0.35">
      <c r="A1552" s="48"/>
      <c r="B1552"/>
      <c r="C1552"/>
      <c r="D1552"/>
      <c r="E1552"/>
      <c r="F1552"/>
      <c r="G1552" s="46"/>
    </row>
    <row r="1553" spans="1:7" x14ac:dyDescent="0.35">
      <c r="A1553" s="48"/>
      <c r="B1553"/>
      <c r="C1553"/>
      <c r="D1553"/>
      <c r="E1553"/>
      <c r="F1553"/>
      <c r="G1553" s="46"/>
    </row>
    <row r="1554" spans="1:7" x14ac:dyDescent="0.35">
      <c r="A1554" s="48"/>
      <c r="B1554"/>
      <c r="C1554"/>
      <c r="D1554"/>
      <c r="E1554"/>
      <c r="F1554"/>
      <c r="G1554" s="46"/>
    </row>
    <row r="1555" spans="1:7" x14ac:dyDescent="0.35">
      <c r="A1555" s="48"/>
      <c r="B1555"/>
      <c r="C1555"/>
      <c r="D1555"/>
      <c r="E1555"/>
      <c r="F1555"/>
      <c r="G1555" s="46"/>
    </row>
    <row r="1556" spans="1:7" x14ac:dyDescent="0.35">
      <c r="A1556" s="48"/>
      <c r="B1556"/>
      <c r="C1556"/>
      <c r="D1556"/>
      <c r="E1556"/>
      <c r="F1556"/>
      <c r="G1556" s="46"/>
    </row>
    <row r="1557" spans="1:7" x14ac:dyDescent="0.35">
      <c r="A1557" s="48"/>
      <c r="B1557"/>
      <c r="C1557"/>
      <c r="D1557"/>
      <c r="E1557"/>
      <c r="F1557"/>
      <c r="G1557" s="46"/>
    </row>
    <row r="1558" spans="1:7" x14ac:dyDescent="0.35">
      <c r="A1558" s="48"/>
      <c r="B1558"/>
      <c r="C1558"/>
      <c r="D1558"/>
      <c r="E1558"/>
      <c r="F1558"/>
      <c r="G1558" s="46"/>
    </row>
    <row r="1559" spans="1:7" x14ac:dyDescent="0.35">
      <c r="A1559" s="48"/>
      <c r="B1559"/>
      <c r="C1559"/>
      <c r="D1559"/>
      <c r="E1559"/>
      <c r="F1559"/>
      <c r="G1559" s="46"/>
    </row>
    <row r="1560" spans="1:7" x14ac:dyDescent="0.35">
      <c r="A1560" s="48"/>
      <c r="B1560"/>
      <c r="C1560"/>
      <c r="D1560"/>
      <c r="E1560"/>
      <c r="F1560"/>
      <c r="G1560" s="46"/>
    </row>
    <row r="1561" spans="1:7" x14ac:dyDescent="0.35">
      <c r="A1561" s="48"/>
      <c r="B1561"/>
      <c r="C1561"/>
      <c r="D1561"/>
      <c r="E1561"/>
      <c r="F1561"/>
      <c r="G1561" s="46"/>
    </row>
    <row r="1562" spans="1:7" x14ac:dyDescent="0.35">
      <c r="A1562" s="48"/>
      <c r="B1562"/>
      <c r="C1562"/>
      <c r="D1562"/>
      <c r="E1562"/>
      <c r="F1562"/>
      <c r="G1562" s="46"/>
    </row>
    <row r="1563" spans="1:7" x14ac:dyDescent="0.35">
      <c r="A1563" s="48"/>
      <c r="B1563"/>
      <c r="C1563"/>
      <c r="D1563"/>
      <c r="E1563"/>
      <c r="F1563"/>
      <c r="G1563" s="46"/>
    </row>
    <row r="1564" spans="1:7" x14ac:dyDescent="0.35">
      <c r="A1564" s="48"/>
      <c r="B1564"/>
      <c r="C1564"/>
      <c r="D1564"/>
      <c r="E1564"/>
      <c r="F1564"/>
      <c r="G1564" s="46"/>
    </row>
    <row r="1565" spans="1:7" x14ac:dyDescent="0.35">
      <c r="A1565" s="48"/>
      <c r="B1565"/>
      <c r="C1565"/>
      <c r="D1565"/>
      <c r="E1565"/>
      <c r="F1565"/>
      <c r="G1565" s="46"/>
    </row>
    <row r="1566" spans="1:7" x14ac:dyDescent="0.35">
      <c r="A1566" s="48"/>
      <c r="B1566"/>
      <c r="C1566"/>
      <c r="D1566"/>
      <c r="E1566"/>
      <c r="F1566"/>
      <c r="G1566" s="46"/>
    </row>
    <row r="1567" spans="1:7" x14ac:dyDescent="0.35">
      <c r="A1567" s="48"/>
      <c r="B1567"/>
      <c r="C1567"/>
      <c r="D1567"/>
      <c r="E1567"/>
      <c r="F1567"/>
      <c r="G1567" s="46"/>
    </row>
    <row r="1568" spans="1:7" x14ac:dyDescent="0.35">
      <c r="A1568" s="48"/>
      <c r="B1568"/>
      <c r="C1568"/>
      <c r="D1568"/>
      <c r="E1568"/>
      <c r="F1568"/>
      <c r="G1568" s="46"/>
    </row>
    <row r="1569" spans="1:7" x14ac:dyDescent="0.35">
      <c r="A1569" s="48"/>
      <c r="B1569"/>
      <c r="C1569"/>
      <c r="D1569"/>
      <c r="E1569"/>
      <c r="F1569"/>
      <c r="G1569" s="46"/>
    </row>
    <row r="1570" spans="1:7" x14ac:dyDescent="0.35">
      <c r="A1570" s="48"/>
      <c r="B1570"/>
      <c r="C1570"/>
      <c r="D1570"/>
      <c r="E1570"/>
      <c r="F1570"/>
      <c r="G1570" s="46"/>
    </row>
    <row r="1571" spans="1:7" x14ac:dyDescent="0.35">
      <c r="A1571" s="48"/>
      <c r="B1571"/>
      <c r="C1571"/>
      <c r="D1571"/>
      <c r="E1571"/>
      <c r="F1571"/>
      <c r="G1571" s="46"/>
    </row>
    <row r="1572" spans="1:7" x14ac:dyDescent="0.35">
      <c r="A1572" s="48"/>
      <c r="B1572"/>
      <c r="C1572"/>
      <c r="D1572"/>
      <c r="E1572"/>
      <c r="F1572"/>
      <c r="G1572" s="46"/>
    </row>
    <row r="1573" spans="1:7" x14ac:dyDescent="0.35">
      <c r="A1573" s="48"/>
      <c r="B1573"/>
      <c r="C1573"/>
      <c r="D1573"/>
      <c r="E1573"/>
      <c r="F1573"/>
      <c r="G1573" s="46"/>
    </row>
    <row r="1574" spans="1:7" x14ac:dyDescent="0.35">
      <c r="A1574" s="48"/>
      <c r="B1574"/>
      <c r="C1574"/>
      <c r="D1574"/>
      <c r="E1574"/>
      <c r="F1574"/>
      <c r="G1574" s="46"/>
    </row>
    <row r="1575" spans="1:7" x14ac:dyDescent="0.35">
      <c r="A1575" s="48"/>
      <c r="B1575"/>
      <c r="C1575"/>
      <c r="D1575"/>
      <c r="E1575"/>
      <c r="F1575"/>
      <c r="G1575" s="46"/>
    </row>
    <row r="1576" spans="1:7" x14ac:dyDescent="0.35">
      <c r="A1576" s="48"/>
      <c r="B1576"/>
      <c r="C1576"/>
      <c r="D1576"/>
      <c r="E1576"/>
      <c r="F1576"/>
      <c r="G1576" s="46"/>
    </row>
    <row r="1577" spans="1:7" x14ac:dyDescent="0.35">
      <c r="A1577" s="48"/>
      <c r="B1577"/>
      <c r="C1577"/>
      <c r="D1577"/>
      <c r="E1577"/>
      <c r="F1577"/>
      <c r="G1577" s="46"/>
    </row>
    <row r="1578" spans="1:7" x14ac:dyDescent="0.35">
      <c r="A1578" s="48"/>
      <c r="B1578"/>
      <c r="C1578"/>
      <c r="D1578"/>
      <c r="E1578"/>
      <c r="F1578"/>
      <c r="G1578" s="46"/>
    </row>
    <row r="1579" spans="1:7" x14ac:dyDescent="0.35">
      <c r="A1579" s="48"/>
      <c r="B1579"/>
      <c r="C1579"/>
      <c r="D1579"/>
      <c r="E1579"/>
      <c r="F1579"/>
      <c r="G1579" s="46"/>
    </row>
    <row r="1580" spans="1:7" x14ac:dyDescent="0.35">
      <c r="A1580" s="48"/>
      <c r="B1580"/>
      <c r="C1580"/>
      <c r="D1580"/>
      <c r="E1580"/>
      <c r="F1580"/>
      <c r="G1580" s="46"/>
    </row>
    <row r="1581" spans="1:7" x14ac:dyDescent="0.35">
      <c r="A1581" s="48"/>
      <c r="B1581"/>
      <c r="C1581"/>
      <c r="D1581"/>
      <c r="E1581"/>
      <c r="F1581"/>
      <c r="G1581" s="46"/>
    </row>
    <row r="1582" spans="1:7" x14ac:dyDescent="0.35">
      <c r="A1582" s="48"/>
      <c r="B1582"/>
      <c r="C1582"/>
      <c r="D1582"/>
      <c r="E1582"/>
      <c r="F1582"/>
      <c r="G1582" s="46"/>
    </row>
    <row r="1583" spans="1:7" x14ac:dyDescent="0.35">
      <c r="A1583" s="48"/>
      <c r="B1583"/>
      <c r="C1583"/>
      <c r="D1583"/>
      <c r="E1583"/>
      <c r="F1583"/>
      <c r="G1583" s="46"/>
    </row>
    <row r="1584" spans="1:7" x14ac:dyDescent="0.35">
      <c r="A1584" s="48"/>
      <c r="B1584"/>
      <c r="C1584"/>
      <c r="D1584"/>
      <c r="E1584"/>
      <c r="F1584"/>
      <c r="G1584" s="46"/>
    </row>
    <row r="1585" spans="1:7" x14ac:dyDescent="0.35">
      <c r="A1585" s="48"/>
      <c r="B1585"/>
      <c r="C1585"/>
      <c r="D1585"/>
      <c r="E1585"/>
      <c r="F1585"/>
      <c r="G1585" s="46"/>
    </row>
    <row r="1586" spans="1:7" x14ac:dyDescent="0.35">
      <c r="A1586" s="48"/>
      <c r="B1586"/>
      <c r="C1586"/>
      <c r="D1586"/>
      <c r="E1586"/>
      <c r="F1586"/>
      <c r="G1586" s="46"/>
    </row>
    <row r="1587" spans="1:7" x14ac:dyDescent="0.35">
      <c r="A1587" s="48"/>
      <c r="B1587"/>
      <c r="C1587"/>
      <c r="D1587"/>
      <c r="E1587"/>
      <c r="F1587"/>
      <c r="G1587" s="46"/>
    </row>
    <row r="1588" spans="1:7" x14ac:dyDescent="0.35">
      <c r="A1588" s="48"/>
      <c r="B1588"/>
      <c r="C1588"/>
      <c r="D1588"/>
      <c r="E1588"/>
      <c r="F1588"/>
      <c r="G1588" s="46"/>
    </row>
    <row r="1589" spans="1:7" x14ac:dyDescent="0.35">
      <c r="A1589" s="48"/>
      <c r="B1589"/>
      <c r="C1589"/>
      <c r="D1589"/>
      <c r="E1589"/>
      <c r="F1589"/>
      <c r="G1589" s="46"/>
    </row>
    <row r="1590" spans="1:7" x14ac:dyDescent="0.35">
      <c r="A1590" s="48"/>
      <c r="B1590"/>
      <c r="C1590"/>
      <c r="D1590"/>
      <c r="E1590"/>
      <c r="F1590"/>
      <c r="G1590" s="46"/>
    </row>
    <row r="1591" spans="1:7" x14ac:dyDescent="0.35">
      <c r="A1591" s="48"/>
      <c r="B1591"/>
      <c r="C1591"/>
      <c r="D1591"/>
      <c r="E1591"/>
      <c r="F1591"/>
      <c r="G1591" s="46"/>
    </row>
    <row r="1592" spans="1:7" x14ac:dyDescent="0.35">
      <c r="A1592" s="48"/>
      <c r="B1592"/>
      <c r="C1592"/>
      <c r="D1592"/>
      <c r="E1592"/>
      <c r="F1592"/>
      <c r="G1592" s="46"/>
    </row>
    <row r="1593" spans="1:7" x14ac:dyDescent="0.35">
      <c r="A1593" s="48"/>
      <c r="B1593"/>
      <c r="C1593"/>
      <c r="D1593"/>
      <c r="E1593"/>
      <c r="F1593"/>
      <c r="G1593" s="46"/>
    </row>
    <row r="1594" spans="1:7" x14ac:dyDescent="0.35">
      <c r="A1594" s="48"/>
      <c r="B1594"/>
      <c r="C1594"/>
      <c r="D1594"/>
      <c r="E1594"/>
      <c r="F1594"/>
      <c r="G1594" s="46"/>
    </row>
    <row r="1595" spans="1:7" x14ac:dyDescent="0.35">
      <c r="A1595" s="48"/>
      <c r="B1595"/>
      <c r="C1595"/>
      <c r="D1595"/>
      <c r="E1595"/>
      <c r="F1595"/>
      <c r="G1595" s="46"/>
    </row>
    <row r="1596" spans="1:7" x14ac:dyDescent="0.35">
      <c r="A1596" s="48"/>
      <c r="B1596"/>
      <c r="C1596"/>
      <c r="D1596"/>
      <c r="E1596"/>
      <c r="F1596"/>
      <c r="G1596" s="46"/>
    </row>
    <row r="1597" spans="1:7" x14ac:dyDescent="0.35">
      <c r="A1597" s="48"/>
      <c r="B1597"/>
      <c r="C1597"/>
      <c r="D1597"/>
      <c r="E1597"/>
      <c r="F1597"/>
      <c r="G1597" s="46"/>
    </row>
    <row r="1598" spans="1:7" x14ac:dyDescent="0.35">
      <c r="A1598" s="48"/>
      <c r="B1598"/>
      <c r="C1598"/>
      <c r="D1598"/>
      <c r="E1598"/>
      <c r="F1598"/>
      <c r="G1598" s="46"/>
    </row>
    <row r="1599" spans="1:7" x14ac:dyDescent="0.35">
      <c r="A1599" s="48"/>
      <c r="B1599"/>
      <c r="C1599"/>
      <c r="D1599"/>
      <c r="E1599"/>
      <c r="F1599"/>
      <c r="G1599" s="46"/>
    </row>
    <row r="1600" spans="1:7" x14ac:dyDescent="0.35">
      <c r="A1600" s="48"/>
      <c r="B1600"/>
      <c r="C1600"/>
      <c r="D1600"/>
      <c r="E1600"/>
      <c r="F1600"/>
      <c r="G1600" s="46"/>
    </row>
    <row r="1601" spans="1:7" x14ac:dyDescent="0.35">
      <c r="A1601" s="48"/>
      <c r="B1601"/>
      <c r="C1601"/>
      <c r="D1601"/>
      <c r="E1601"/>
      <c r="F1601"/>
      <c r="G1601" s="46"/>
    </row>
    <row r="1602" spans="1:7" x14ac:dyDescent="0.35">
      <c r="A1602" s="48"/>
      <c r="B1602"/>
      <c r="C1602"/>
      <c r="D1602"/>
      <c r="E1602"/>
      <c r="F1602"/>
      <c r="G1602" s="46"/>
    </row>
    <row r="1603" spans="1:7" x14ac:dyDescent="0.35">
      <c r="A1603" s="48"/>
      <c r="B1603"/>
      <c r="C1603"/>
      <c r="D1603"/>
      <c r="E1603"/>
      <c r="F1603"/>
      <c r="G1603" s="46"/>
    </row>
    <row r="1604" spans="1:7" x14ac:dyDescent="0.35">
      <c r="A1604" s="48"/>
      <c r="B1604"/>
      <c r="C1604"/>
      <c r="D1604"/>
      <c r="E1604"/>
      <c r="F1604"/>
      <c r="G1604" s="46"/>
    </row>
    <row r="1605" spans="1:7" x14ac:dyDescent="0.35">
      <c r="A1605" s="48"/>
      <c r="B1605"/>
      <c r="C1605"/>
      <c r="D1605"/>
      <c r="E1605"/>
      <c r="F1605"/>
      <c r="G1605" s="46"/>
    </row>
    <row r="1606" spans="1:7" x14ac:dyDescent="0.35">
      <c r="A1606" s="48"/>
      <c r="B1606"/>
      <c r="C1606"/>
      <c r="D1606"/>
      <c r="E1606"/>
      <c r="F1606"/>
      <c r="G1606" s="46"/>
    </row>
    <row r="1607" spans="1:7" x14ac:dyDescent="0.35">
      <c r="A1607" s="48"/>
      <c r="B1607"/>
      <c r="C1607"/>
      <c r="D1607"/>
      <c r="E1607"/>
      <c r="F1607"/>
      <c r="G1607" s="46"/>
    </row>
    <row r="1608" spans="1:7" x14ac:dyDescent="0.35">
      <c r="A1608" s="48"/>
      <c r="B1608"/>
      <c r="C1608"/>
      <c r="D1608"/>
      <c r="E1608"/>
      <c r="F1608"/>
      <c r="G1608" s="46"/>
    </row>
    <row r="1609" spans="1:7" x14ac:dyDescent="0.35">
      <c r="A1609" s="48"/>
      <c r="B1609"/>
      <c r="C1609"/>
      <c r="D1609"/>
      <c r="E1609"/>
      <c r="F1609"/>
      <c r="G1609" s="46"/>
    </row>
    <row r="1610" spans="1:7" x14ac:dyDescent="0.35">
      <c r="A1610" s="48"/>
      <c r="B1610"/>
      <c r="C1610"/>
      <c r="D1610"/>
      <c r="E1610"/>
      <c r="F1610"/>
      <c r="G1610" s="46"/>
    </row>
    <row r="1611" spans="1:7" x14ac:dyDescent="0.35">
      <c r="A1611" s="48"/>
      <c r="B1611"/>
      <c r="C1611"/>
      <c r="D1611"/>
      <c r="E1611"/>
      <c r="F1611"/>
      <c r="G1611" s="46"/>
    </row>
    <row r="1612" spans="1:7" x14ac:dyDescent="0.35">
      <c r="A1612" s="48"/>
      <c r="B1612"/>
      <c r="C1612"/>
      <c r="D1612"/>
      <c r="E1612"/>
      <c r="F1612"/>
      <c r="G1612" s="46"/>
    </row>
    <row r="1613" spans="1:7" x14ac:dyDescent="0.35">
      <c r="A1613" s="48"/>
      <c r="B1613"/>
      <c r="C1613"/>
      <c r="D1613"/>
      <c r="E1613"/>
      <c r="F1613"/>
      <c r="G1613" s="46"/>
    </row>
    <row r="1614" spans="1:7" x14ac:dyDescent="0.35">
      <c r="A1614" s="48"/>
      <c r="B1614"/>
      <c r="C1614"/>
      <c r="D1614"/>
      <c r="E1614"/>
      <c r="F1614"/>
      <c r="G1614" s="46"/>
    </row>
    <row r="1615" spans="1:7" x14ac:dyDescent="0.35">
      <c r="A1615" s="48"/>
      <c r="B1615"/>
      <c r="C1615"/>
      <c r="D1615"/>
      <c r="E1615"/>
      <c r="F1615"/>
      <c r="G1615" s="46"/>
    </row>
    <row r="1616" spans="1:7" x14ac:dyDescent="0.35">
      <c r="A1616" s="48"/>
      <c r="B1616"/>
      <c r="C1616"/>
      <c r="D1616"/>
      <c r="E1616"/>
      <c r="F1616"/>
      <c r="G1616" s="46"/>
    </row>
    <row r="1617" spans="1:7" x14ac:dyDescent="0.35">
      <c r="A1617" s="48"/>
      <c r="B1617"/>
      <c r="C1617"/>
      <c r="D1617"/>
      <c r="E1617"/>
      <c r="F1617"/>
      <c r="G1617" s="46"/>
    </row>
    <row r="1618" spans="1:7" x14ac:dyDescent="0.35">
      <c r="A1618" s="48"/>
      <c r="B1618"/>
      <c r="C1618"/>
      <c r="D1618"/>
      <c r="E1618"/>
      <c r="F1618"/>
      <c r="G1618" s="46"/>
    </row>
    <row r="1619" spans="1:7" x14ac:dyDescent="0.35">
      <c r="A1619" s="48"/>
      <c r="B1619"/>
      <c r="C1619"/>
      <c r="D1619"/>
      <c r="E1619"/>
      <c r="F1619"/>
      <c r="G1619" s="46"/>
    </row>
    <row r="1620" spans="1:7" x14ac:dyDescent="0.35">
      <c r="A1620" s="48"/>
      <c r="B1620"/>
      <c r="C1620"/>
      <c r="D1620"/>
      <c r="E1620"/>
      <c r="F1620"/>
      <c r="G1620" s="46"/>
    </row>
    <row r="1621" spans="1:7" x14ac:dyDescent="0.35">
      <c r="A1621" s="48"/>
      <c r="B1621"/>
      <c r="C1621"/>
      <c r="D1621"/>
      <c r="E1621"/>
      <c r="F1621"/>
      <c r="G1621" s="46"/>
    </row>
    <row r="1622" spans="1:7" x14ac:dyDescent="0.35">
      <c r="A1622" s="48"/>
      <c r="B1622"/>
      <c r="C1622"/>
      <c r="D1622"/>
      <c r="E1622"/>
      <c r="F1622"/>
      <c r="G1622" s="46"/>
    </row>
    <row r="1623" spans="1:7" x14ac:dyDescent="0.35">
      <c r="A1623" s="48"/>
      <c r="B1623"/>
      <c r="C1623"/>
      <c r="D1623"/>
      <c r="E1623"/>
      <c r="F1623"/>
      <c r="G1623" s="46"/>
    </row>
    <row r="1624" spans="1:7" x14ac:dyDescent="0.35">
      <c r="A1624" s="48"/>
      <c r="B1624"/>
      <c r="C1624"/>
      <c r="D1624"/>
      <c r="E1624"/>
      <c r="F1624"/>
      <c r="G1624" s="46"/>
    </row>
    <row r="1625" spans="1:7" x14ac:dyDescent="0.35">
      <c r="A1625" s="48"/>
      <c r="B1625"/>
      <c r="C1625"/>
      <c r="D1625"/>
      <c r="E1625"/>
      <c r="F1625"/>
      <c r="G1625" s="46"/>
    </row>
    <row r="1626" spans="1:7" x14ac:dyDescent="0.35">
      <c r="A1626" s="48"/>
      <c r="B1626"/>
      <c r="C1626"/>
      <c r="D1626"/>
      <c r="E1626"/>
      <c r="F1626"/>
      <c r="G1626" s="46"/>
    </row>
    <row r="1627" spans="1:7" x14ac:dyDescent="0.35">
      <c r="A1627" s="48"/>
      <c r="B1627"/>
      <c r="C1627"/>
      <c r="D1627"/>
      <c r="E1627"/>
      <c r="F1627"/>
      <c r="G1627" s="46"/>
    </row>
    <row r="1628" spans="1:7" x14ac:dyDescent="0.35">
      <c r="A1628" s="48"/>
      <c r="B1628"/>
      <c r="C1628"/>
      <c r="D1628"/>
      <c r="E1628"/>
      <c r="F1628"/>
      <c r="G1628" s="46"/>
    </row>
    <row r="1629" spans="1:7" x14ac:dyDescent="0.35">
      <c r="A1629" s="48"/>
      <c r="B1629"/>
      <c r="C1629"/>
      <c r="D1629"/>
      <c r="E1629"/>
      <c r="F1629"/>
      <c r="G1629" s="46"/>
    </row>
    <row r="1630" spans="1:7" x14ac:dyDescent="0.35">
      <c r="A1630" s="48"/>
      <c r="B1630"/>
      <c r="C1630"/>
      <c r="D1630"/>
      <c r="E1630"/>
      <c r="F1630"/>
      <c r="G1630" s="46"/>
    </row>
    <row r="1631" spans="1:7" x14ac:dyDescent="0.35">
      <c r="A1631" s="48"/>
      <c r="B1631"/>
      <c r="C1631"/>
      <c r="D1631"/>
      <c r="E1631"/>
      <c r="F1631"/>
      <c r="G1631" s="46"/>
    </row>
    <row r="1632" spans="1:7" x14ac:dyDescent="0.35">
      <c r="A1632" s="48"/>
      <c r="B1632"/>
      <c r="C1632"/>
      <c r="D1632"/>
      <c r="E1632"/>
      <c r="F1632"/>
      <c r="G1632" s="46"/>
    </row>
    <row r="1633" spans="1:7" x14ac:dyDescent="0.35">
      <c r="A1633" s="48"/>
      <c r="B1633"/>
      <c r="C1633"/>
      <c r="D1633"/>
      <c r="E1633"/>
      <c r="F1633"/>
      <c r="G1633" s="46"/>
    </row>
    <row r="1634" spans="1:7" x14ac:dyDescent="0.35">
      <c r="A1634" s="48"/>
      <c r="B1634"/>
      <c r="C1634"/>
      <c r="D1634"/>
      <c r="E1634"/>
      <c r="F1634"/>
      <c r="G1634" s="46"/>
    </row>
    <row r="1635" spans="1:7" x14ac:dyDescent="0.35">
      <c r="A1635" s="48"/>
      <c r="B1635"/>
      <c r="C1635"/>
      <c r="D1635"/>
      <c r="E1635"/>
      <c r="F1635"/>
      <c r="G1635" s="46"/>
    </row>
    <row r="1636" spans="1:7" x14ac:dyDescent="0.35">
      <c r="A1636" s="48"/>
      <c r="B1636"/>
      <c r="C1636"/>
      <c r="D1636"/>
      <c r="E1636"/>
      <c r="F1636"/>
      <c r="G1636" s="46"/>
    </row>
    <row r="1637" spans="1:7" x14ac:dyDescent="0.35">
      <c r="A1637" s="48"/>
      <c r="B1637"/>
      <c r="C1637"/>
      <c r="D1637"/>
      <c r="E1637"/>
      <c r="F1637"/>
      <c r="G1637" s="46"/>
    </row>
    <row r="1638" spans="1:7" x14ac:dyDescent="0.35">
      <c r="A1638" s="48"/>
      <c r="B1638"/>
      <c r="C1638"/>
      <c r="D1638"/>
      <c r="E1638"/>
      <c r="F1638"/>
      <c r="G1638" s="46"/>
    </row>
    <row r="1639" spans="1:7" x14ac:dyDescent="0.35">
      <c r="A1639" s="48"/>
      <c r="B1639"/>
      <c r="C1639"/>
      <c r="D1639"/>
      <c r="E1639"/>
      <c r="F1639"/>
      <c r="G1639" s="46"/>
    </row>
    <row r="1640" spans="1:7" x14ac:dyDescent="0.35">
      <c r="A1640" s="48"/>
      <c r="B1640"/>
      <c r="C1640"/>
      <c r="D1640"/>
      <c r="E1640"/>
      <c r="F1640"/>
      <c r="G1640" s="46"/>
    </row>
    <row r="1641" spans="1:7" x14ac:dyDescent="0.35">
      <c r="A1641" s="48"/>
      <c r="B1641"/>
      <c r="C1641"/>
      <c r="D1641"/>
      <c r="E1641"/>
      <c r="F1641"/>
      <c r="G1641" s="46"/>
    </row>
    <row r="1642" spans="1:7" x14ac:dyDescent="0.35">
      <c r="A1642" s="48"/>
      <c r="B1642"/>
      <c r="C1642"/>
      <c r="D1642"/>
      <c r="E1642"/>
      <c r="F1642"/>
      <c r="G1642" s="46"/>
    </row>
    <row r="1643" spans="1:7" x14ac:dyDescent="0.35">
      <c r="A1643" s="48"/>
      <c r="B1643"/>
      <c r="C1643"/>
      <c r="D1643"/>
      <c r="E1643"/>
      <c r="F1643"/>
      <c r="G1643" s="46"/>
    </row>
    <row r="1644" spans="1:7" x14ac:dyDescent="0.35">
      <c r="A1644" s="48"/>
      <c r="B1644"/>
      <c r="C1644"/>
      <c r="D1644"/>
      <c r="E1644"/>
      <c r="F1644"/>
      <c r="G1644" s="46"/>
    </row>
    <row r="1645" spans="1:7" x14ac:dyDescent="0.35">
      <c r="A1645" s="48"/>
      <c r="B1645"/>
      <c r="C1645"/>
      <c r="D1645"/>
      <c r="E1645"/>
      <c r="F1645"/>
      <c r="G1645" s="46"/>
    </row>
    <row r="1646" spans="1:7" x14ac:dyDescent="0.35">
      <c r="A1646" s="48"/>
      <c r="B1646"/>
      <c r="C1646"/>
      <c r="D1646"/>
      <c r="E1646"/>
      <c r="F1646"/>
      <c r="G1646" s="46"/>
    </row>
    <row r="1647" spans="1:7" x14ac:dyDescent="0.35">
      <c r="A1647" s="48"/>
      <c r="B1647"/>
      <c r="C1647"/>
      <c r="D1647"/>
      <c r="E1647"/>
      <c r="F1647"/>
      <c r="G1647" s="46"/>
    </row>
    <row r="1648" spans="1:7" x14ac:dyDescent="0.35">
      <c r="A1648" s="48"/>
      <c r="B1648"/>
      <c r="C1648"/>
      <c r="D1648"/>
      <c r="E1648"/>
      <c r="F1648"/>
      <c r="G1648" s="46"/>
    </row>
    <row r="1649" spans="1:7" x14ac:dyDescent="0.35">
      <c r="A1649" s="48"/>
      <c r="B1649"/>
      <c r="C1649"/>
      <c r="D1649"/>
      <c r="E1649"/>
      <c r="F1649"/>
      <c r="G1649" s="46"/>
    </row>
    <row r="1650" spans="1:7" x14ac:dyDescent="0.35">
      <c r="A1650" s="48"/>
      <c r="B1650"/>
      <c r="C1650"/>
      <c r="D1650"/>
      <c r="E1650"/>
      <c r="F1650"/>
      <c r="G1650" s="46"/>
    </row>
    <row r="1651" spans="1:7" x14ac:dyDescent="0.35">
      <c r="A1651" s="48"/>
      <c r="B1651"/>
      <c r="C1651"/>
      <c r="D1651"/>
      <c r="E1651"/>
      <c r="F1651"/>
      <c r="G1651" s="46"/>
    </row>
    <row r="1652" spans="1:7" x14ac:dyDescent="0.35">
      <c r="A1652" s="48"/>
      <c r="B1652"/>
      <c r="C1652"/>
      <c r="D1652"/>
      <c r="E1652"/>
      <c r="F1652"/>
      <c r="G1652" s="46"/>
    </row>
    <row r="1653" spans="1:7" x14ac:dyDescent="0.35">
      <c r="A1653" s="48"/>
      <c r="B1653"/>
      <c r="C1653"/>
      <c r="D1653"/>
      <c r="E1653"/>
      <c r="F1653"/>
      <c r="G1653" s="46"/>
    </row>
    <row r="1654" spans="1:7" x14ac:dyDescent="0.35">
      <c r="A1654" s="48"/>
      <c r="B1654"/>
      <c r="C1654"/>
      <c r="D1654"/>
      <c r="E1654"/>
      <c r="F1654"/>
      <c r="G1654" s="46"/>
    </row>
    <row r="1655" spans="1:7" x14ac:dyDescent="0.35">
      <c r="A1655" s="48"/>
      <c r="B1655"/>
      <c r="C1655"/>
      <c r="D1655"/>
      <c r="E1655"/>
      <c r="F1655"/>
      <c r="G1655" s="46"/>
    </row>
    <row r="1656" spans="1:7" x14ac:dyDescent="0.35">
      <c r="A1656" s="48"/>
      <c r="B1656"/>
      <c r="C1656"/>
      <c r="D1656"/>
      <c r="E1656"/>
      <c r="F1656"/>
      <c r="G1656" s="46"/>
    </row>
    <row r="1657" spans="1:7" x14ac:dyDescent="0.35">
      <c r="A1657" s="48"/>
      <c r="B1657"/>
      <c r="C1657"/>
      <c r="D1657"/>
      <c r="E1657"/>
      <c r="F1657"/>
      <c r="G1657" s="46"/>
    </row>
    <row r="1658" spans="1:7" x14ac:dyDescent="0.35">
      <c r="A1658" s="48"/>
      <c r="B1658"/>
      <c r="C1658"/>
      <c r="D1658"/>
      <c r="E1658"/>
      <c r="F1658"/>
      <c r="G1658" s="46"/>
    </row>
    <row r="1659" spans="1:7" x14ac:dyDescent="0.35">
      <c r="A1659" s="48"/>
      <c r="B1659"/>
      <c r="C1659"/>
      <c r="D1659"/>
      <c r="E1659"/>
      <c r="F1659"/>
      <c r="G1659" s="46"/>
    </row>
    <row r="1660" spans="1:7" x14ac:dyDescent="0.35">
      <c r="A1660" s="48"/>
      <c r="B1660"/>
      <c r="C1660"/>
      <c r="D1660"/>
      <c r="E1660"/>
      <c r="F1660"/>
      <c r="G1660" s="46"/>
    </row>
    <row r="1661" spans="1:7" x14ac:dyDescent="0.35">
      <c r="A1661" s="48"/>
      <c r="B1661"/>
      <c r="C1661"/>
      <c r="D1661"/>
      <c r="E1661"/>
      <c r="F1661"/>
      <c r="G1661" s="46"/>
    </row>
    <row r="1662" spans="1:7" x14ac:dyDescent="0.35">
      <c r="A1662" s="48"/>
      <c r="B1662"/>
      <c r="C1662"/>
      <c r="D1662"/>
      <c r="E1662"/>
      <c r="F1662"/>
      <c r="G1662" s="46"/>
    </row>
    <row r="1663" spans="1:7" x14ac:dyDescent="0.35">
      <c r="A1663" s="48"/>
      <c r="B1663"/>
      <c r="C1663"/>
      <c r="D1663"/>
      <c r="E1663"/>
      <c r="F1663"/>
      <c r="G1663" s="46"/>
    </row>
    <row r="1664" spans="1:7" x14ac:dyDescent="0.35">
      <c r="A1664" s="48"/>
      <c r="B1664"/>
      <c r="C1664"/>
      <c r="D1664"/>
      <c r="E1664"/>
      <c r="F1664"/>
      <c r="G1664" s="46"/>
    </row>
    <row r="1665" spans="1:7" x14ac:dyDescent="0.35">
      <c r="A1665" s="48"/>
      <c r="B1665"/>
      <c r="C1665"/>
      <c r="D1665"/>
      <c r="E1665"/>
      <c r="F1665"/>
      <c r="G1665" s="46"/>
    </row>
    <row r="1666" spans="1:7" x14ac:dyDescent="0.35">
      <c r="A1666" s="48"/>
      <c r="B1666"/>
      <c r="C1666"/>
      <c r="D1666"/>
      <c r="E1666"/>
      <c r="F1666"/>
      <c r="G1666" s="46"/>
    </row>
    <row r="1667" spans="1:7" x14ac:dyDescent="0.35">
      <c r="A1667" s="48"/>
      <c r="B1667"/>
      <c r="C1667"/>
      <c r="D1667"/>
      <c r="E1667"/>
      <c r="F1667"/>
      <c r="G1667" s="46"/>
    </row>
    <row r="1668" spans="1:7" x14ac:dyDescent="0.35">
      <c r="A1668" s="48"/>
      <c r="B1668"/>
      <c r="C1668"/>
      <c r="D1668"/>
      <c r="E1668"/>
      <c r="F1668"/>
      <c r="G1668" s="46"/>
    </row>
    <row r="1669" spans="1:7" x14ac:dyDescent="0.35">
      <c r="A1669" s="48"/>
      <c r="B1669"/>
      <c r="C1669"/>
      <c r="D1669"/>
      <c r="E1669"/>
      <c r="F1669"/>
      <c r="G1669" s="46"/>
    </row>
    <row r="1670" spans="1:7" x14ac:dyDescent="0.35">
      <c r="A1670" s="48"/>
      <c r="B1670"/>
      <c r="C1670"/>
      <c r="D1670"/>
      <c r="E1670"/>
      <c r="F1670"/>
      <c r="G1670" s="46"/>
    </row>
    <row r="1671" spans="1:7" x14ac:dyDescent="0.35">
      <c r="A1671" s="48"/>
      <c r="B1671"/>
      <c r="C1671"/>
      <c r="D1671"/>
      <c r="E1671"/>
      <c r="F1671"/>
      <c r="G1671" s="46"/>
    </row>
    <row r="1672" spans="1:7" x14ac:dyDescent="0.35">
      <c r="A1672" s="48"/>
      <c r="B1672"/>
      <c r="C1672"/>
      <c r="D1672"/>
      <c r="E1672"/>
      <c r="F1672"/>
      <c r="G1672" s="46"/>
    </row>
    <row r="1673" spans="1:7" x14ac:dyDescent="0.35">
      <c r="A1673" s="48"/>
      <c r="B1673"/>
      <c r="C1673"/>
      <c r="D1673"/>
      <c r="E1673"/>
      <c r="F1673"/>
      <c r="G1673" s="46"/>
    </row>
    <row r="1674" spans="1:7" x14ac:dyDescent="0.35">
      <c r="A1674" s="48"/>
      <c r="B1674"/>
      <c r="C1674"/>
      <c r="D1674"/>
      <c r="E1674"/>
      <c r="F1674"/>
      <c r="G1674" s="46"/>
    </row>
    <row r="1675" spans="1:7" x14ac:dyDescent="0.35">
      <c r="A1675" s="48"/>
      <c r="B1675"/>
      <c r="C1675"/>
      <c r="D1675"/>
      <c r="E1675"/>
      <c r="F1675"/>
      <c r="G1675" s="46"/>
    </row>
    <row r="1676" spans="1:7" x14ac:dyDescent="0.35">
      <c r="A1676" s="48"/>
      <c r="B1676"/>
      <c r="C1676"/>
      <c r="D1676"/>
      <c r="E1676"/>
      <c r="F1676"/>
      <c r="G1676" s="46"/>
    </row>
    <row r="1677" spans="1:7" x14ac:dyDescent="0.35">
      <c r="A1677" s="48"/>
      <c r="B1677"/>
      <c r="C1677"/>
      <c r="D1677"/>
      <c r="E1677"/>
      <c r="F1677"/>
      <c r="G1677" s="46"/>
    </row>
    <row r="1678" spans="1:7" x14ac:dyDescent="0.35">
      <c r="A1678" s="48"/>
      <c r="B1678"/>
      <c r="C1678"/>
      <c r="D1678"/>
      <c r="E1678"/>
      <c r="F1678"/>
      <c r="G1678" s="46"/>
    </row>
    <row r="1679" spans="1:7" x14ac:dyDescent="0.35">
      <c r="A1679" s="48"/>
      <c r="B1679"/>
      <c r="C1679"/>
      <c r="D1679"/>
      <c r="E1679"/>
      <c r="F1679"/>
      <c r="G1679" s="46"/>
    </row>
    <row r="1680" spans="1:7" x14ac:dyDescent="0.35">
      <c r="A1680" s="48"/>
      <c r="B1680"/>
      <c r="C1680"/>
      <c r="D1680"/>
      <c r="E1680"/>
      <c r="F1680"/>
      <c r="G1680" s="46"/>
    </row>
    <row r="1681" spans="1:7" x14ac:dyDescent="0.35">
      <c r="A1681" s="48"/>
      <c r="B1681"/>
      <c r="C1681"/>
      <c r="D1681"/>
      <c r="E1681"/>
      <c r="F1681"/>
      <c r="G1681" s="46"/>
    </row>
    <row r="1682" spans="1:7" x14ac:dyDescent="0.35">
      <c r="A1682" s="48"/>
      <c r="B1682"/>
      <c r="C1682"/>
      <c r="D1682"/>
      <c r="E1682"/>
      <c r="F1682"/>
      <c r="G1682" s="46"/>
    </row>
    <row r="1683" spans="1:7" x14ac:dyDescent="0.35">
      <c r="A1683" s="48"/>
      <c r="B1683"/>
      <c r="C1683"/>
      <c r="D1683"/>
      <c r="E1683"/>
      <c r="F1683"/>
      <c r="G1683" s="46"/>
    </row>
    <row r="1684" spans="1:7" x14ac:dyDescent="0.35">
      <c r="A1684" s="48"/>
      <c r="B1684"/>
      <c r="C1684"/>
      <c r="D1684"/>
      <c r="E1684"/>
      <c r="F1684"/>
      <c r="G1684" s="46"/>
    </row>
    <row r="1685" spans="1:7" x14ac:dyDescent="0.35">
      <c r="A1685" s="48"/>
      <c r="B1685"/>
      <c r="C1685"/>
      <c r="D1685"/>
      <c r="E1685"/>
      <c r="F1685"/>
      <c r="G1685" s="46"/>
    </row>
    <row r="1686" spans="1:7" x14ac:dyDescent="0.35">
      <c r="A1686" s="48"/>
      <c r="B1686"/>
      <c r="C1686"/>
      <c r="D1686"/>
      <c r="E1686"/>
      <c r="F1686"/>
      <c r="G1686" s="46"/>
    </row>
    <row r="1687" spans="1:7" x14ac:dyDescent="0.35">
      <c r="A1687" s="48"/>
      <c r="B1687"/>
      <c r="C1687"/>
      <c r="D1687"/>
      <c r="E1687"/>
      <c r="F1687"/>
      <c r="G1687" s="46"/>
    </row>
    <row r="1688" spans="1:7" x14ac:dyDescent="0.35">
      <c r="A1688" s="48"/>
      <c r="B1688"/>
      <c r="C1688"/>
      <c r="D1688"/>
      <c r="E1688"/>
      <c r="F1688"/>
      <c r="G1688" s="46"/>
    </row>
    <row r="1689" spans="1:7" x14ac:dyDescent="0.35">
      <c r="A1689" s="48"/>
      <c r="B1689"/>
      <c r="C1689"/>
      <c r="D1689"/>
      <c r="E1689"/>
      <c r="F1689"/>
      <c r="G1689" s="46"/>
    </row>
    <row r="1690" spans="1:7" x14ac:dyDescent="0.35">
      <c r="A1690" s="48"/>
      <c r="B1690"/>
      <c r="C1690"/>
      <c r="D1690"/>
      <c r="E1690"/>
      <c r="F1690"/>
      <c r="G1690" s="46"/>
    </row>
    <row r="1691" spans="1:7" x14ac:dyDescent="0.35">
      <c r="A1691" s="48"/>
      <c r="B1691"/>
      <c r="C1691"/>
      <c r="D1691"/>
      <c r="E1691"/>
      <c r="F1691"/>
      <c r="G1691" s="46"/>
    </row>
    <row r="1692" spans="1:7" x14ac:dyDescent="0.35">
      <c r="A1692" s="48"/>
      <c r="B1692"/>
      <c r="C1692"/>
      <c r="D1692"/>
      <c r="E1692"/>
      <c r="F1692"/>
      <c r="G1692" s="46"/>
    </row>
    <row r="1693" spans="1:7" x14ac:dyDescent="0.35">
      <c r="A1693" s="48"/>
      <c r="B1693"/>
      <c r="C1693"/>
      <c r="D1693"/>
      <c r="E1693"/>
      <c r="F1693"/>
      <c r="G1693" s="46"/>
    </row>
    <row r="1694" spans="1:7" x14ac:dyDescent="0.35">
      <c r="A1694" s="48"/>
      <c r="B1694"/>
      <c r="C1694"/>
      <c r="D1694"/>
      <c r="E1694"/>
      <c r="F1694"/>
      <c r="G1694" s="46"/>
    </row>
    <row r="1695" spans="1:7" x14ac:dyDescent="0.35">
      <c r="A1695" s="48"/>
      <c r="B1695"/>
      <c r="C1695"/>
      <c r="D1695"/>
      <c r="E1695"/>
      <c r="F1695"/>
      <c r="G1695" s="46"/>
    </row>
    <row r="1696" spans="1:7" x14ac:dyDescent="0.35">
      <c r="A1696" s="48"/>
      <c r="B1696"/>
      <c r="C1696"/>
      <c r="D1696"/>
      <c r="E1696"/>
      <c r="F1696"/>
      <c r="G1696" s="46"/>
    </row>
    <row r="1697" spans="1:7" x14ac:dyDescent="0.35">
      <c r="A1697" s="48"/>
      <c r="B1697"/>
      <c r="C1697"/>
      <c r="D1697"/>
      <c r="E1697"/>
      <c r="F1697"/>
      <c r="G1697" s="46"/>
    </row>
    <row r="1698" spans="1:7" x14ac:dyDescent="0.35">
      <c r="A1698" s="48"/>
      <c r="B1698"/>
      <c r="C1698"/>
      <c r="D1698"/>
      <c r="E1698"/>
      <c r="F1698"/>
      <c r="G1698" s="46"/>
    </row>
    <row r="1699" spans="1:7" x14ac:dyDescent="0.35">
      <c r="A1699" s="48"/>
      <c r="B1699"/>
      <c r="C1699"/>
      <c r="D1699"/>
      <c r="E1699"/>
      <c r="F1699"/>
      <c r="G1699" s="46"/>
    </row>
    <row r="1700" spans="1:7" x14ac:dyDescent="0.35">
      <c r="A1700" s="48"/>
      <c r="B1700"/>
      <c r="C1700"/>
      <c r="D1700"/>
      <c r="E1700"/>
      <c r="F1700"/>
      <c r="G1700" s="46"/>
    </row>
    <row r="1701" spans="1:7" x14ac:dyDescent="0.35">
      <c r="A1701" s="48"/>
      <c r="B1701"/>
      <c r="C1701"/>
      <c r="D1701"/>
      <c r="E1701"/>
      <c r="F1701"/>
      <c r="G1701" s="46"/>
    </row>
    <row r="1702" spans="1:7" x14ac:dyDescent="0.35">
      <c r="A1702" s="48"/>
      <c r="B1702"/>
      <c r="C1702"/>
      <c r="D1702"/>
      <c r="E1702"/>
      <c r="F1702"/>
      <c r="G1702" s="46"/>
    </row>
    <row r="1703" spans="1:7" x14ac:dyDescent="0.35">
      <c r="A1703" s="48"/>
      <c r="B1703"/>
      <c r="C1703"/>
      <c r="D1703"/>
      <c r="E1703"/>
      <c r="F1703"/>
      <c r="G1703" s="46"/>
    </row>
    <row r="1704" spans="1:7" x14ac:dyDescent="0.35">
      <c r="A1704" s="48"/>
      <c r="B1704"/>
      <c r="C1704"/>
      <c r="D1704"/>
      <c r="E1704"/>
      <c r="F1704"/>
      <c r="G1704" s="46"/>
    </row>
    <row r="1705" spans="1:7" x14ac:dyDescent="0.35">
      <c r="A1705" s="48"/>
      <c r="B1705"/>
      <c r="C1705"/>
      <c r="D1705"/>
      <c r="E1705"/>
      <c r="F1705"/>
      <c r="G1705" s="46"/>
    </row>
    <row r="1706" spans="1:7" x14ac:dyDescent="0.35">
      <c r="A1706" s="48"/>
      <c r="B1706"/>
      <c r="C1706"/>
      <c r="D1706"/>
      <c r="E1706"/>
      <c r="F1706"/>
      <c r="G1706" s="46"/>
    </row>
    <row r="1707" spans="1:7" x14ac:dyDescent="0.35">
      <c r="A1707" s="48"/>
      <c r="B1707"/>
      <c r="C1707"/>
      <c r="D1707"/>
      <c r="E1707"/>
      <c r="F1707"/>
      <c r="G1707" s="46"/>
    </row>
    <row r="1708" spans="1:7" x14ac:dyDescent="0.35">
      <c r="A1708" s="48"/>
      <c r="B1708"/>
      <c r="C1708"/>
      <c r="D1708"/>
      <c r="E1708"/>
      <c r="F1708"/>
      <c r="G1708" s="46"/>
    </row>
    <row r="1709" spans="1:7" x14ac:dyDescent="0.35">
      <c r="A1709" s="48"/>
      <c r="B1709"/>
      <c r="C1709"/>
      <c r="D1709"/>
      <c r="E1709"/>
      <c r="F1709"/>
      <c r="G1709" s="46"/>
    </row>
    <row r="1710" spans="1:7" x14ac:dyDescent="0.3">
      <c r="C1710"/>
      <c r="D1710"/>
      <c r="E1710"/>
      <c r="F1710"/>
      <c r="G1710" s="46"/>
    </row>
    <row r="1711" spans="1:7" x14ac:dyDescent="0.3">
      <c r="C1711"/>
      <c r="D1711"/>
      <c r="E1711"/>
      <c r="F1711"/>
      <c r="G1711" s="46"/>
    </row>
    <row r="1712" spans="1:7" x14ac:dyDescent="0.3">
      <c r="C1712"/>
      <c r="D1712"/>
      <c r="E1712"/>
      <c r="F1712"/>
      <c r="G1712" s="46"/>
    </row>
    <row r="1713" spans="3:7" x14ac:dyDescent="0.3">
      <c r="C1713"/>
      <c r="D1713"/>
      <c r="E1713"/>
      <c r="F1713"/>
      <c r="G1713" s="46"/>
    </row>
    <row r="1714" spans="3:7" x14ac:dyDescent="0.3">
      <c r="G1714" s="46"/>
    </row>
    <row r="1715" spans="3:7" x14ac:dyDescent="0.3">
      <c r="G1715" s="46"/>
    </row>
    <row r="1716" spans="3:7" x14ac:dyDescent="0.3">
      <c r="G1716" s="46"/>
    </row>
    <row r="1717" spans="3:7" x14ac:dyDescent="0.3">
      <c r="G1717" s="46"/>
    </row>
    <row r="1718" spans="3:7" x14ac:dyDescent="0.3">
      <c r="G1718" s="46"/>
    </row>
    <row r="1719" spans="3:7" x14ac:dyDescent="0.3">
      <c r="G1719" s="46"/>
    </row>
    <row r="1720" spans="3:7" x14ac:dyDescent="0.3">
      <c r="G1720" s="46"/>
    </row>
    <row r="1721" spans="3:7" x14ac:dyDescent="0.3">
      <c r="G1721" s="46"/>
    </row>
    <row r="1722" spans="3:7" x14ac:dyDescent="0.3">
      <c r="G1722" s="46"/>
    </row>
    <row r="1723" spans="3:7" x14ac:dyDescent="0.3">
      <c r="G1723" s="46"/>
    </row>
    <row r="1724" spans="3:7" x14ac:dyDescent="0.3">
      <c r="G1724" s="46"/>
    </row>
    <row r="1725" spans="3:7" x14ac:dyDescent="0.3">
      <c r="G1725" s="46"/>
    </row>
    <row r="1726" spans="3:7" x14ac:dyDescent="0.3">
      <c r="G1726" s="46"/>
    </row>
    <row r="1727" spans="3:7" x14ac:dyDescent="0.3">
      <c r="G1727" s="46"/>
    </row>
    <row r="1728" spans="3:7" x14ac:dyDescent="0.3">
      <c r="G1728" s="46"/>
    </row>
    <row r="1729" spans="7:7" x14ac:dyDescent="0.3">
      <c r="G1729" s="46"/>
    </row>
    <row r="1730" spans="7:7" x14ac:dyDescent="0.3">
      <c r="G1730" s="46"/>
    </row>
    <row r="1731" spans="7:7" x14ac:dyDescent="0.3">
      <c r="G1731" s="46"/>
    </row>
    <row r="1732" spans="7:7" x14ac:dyDescent="0.3">
      <c r="G1732" s="46"/>
    </row>
    <row r="1733" spans="7:7" x14ac:dyDescent="0.3">
      <c r="G1733" s="46"/>
    </row>
    <row r="1734" spans="7:7" x14ac:dyDescent="0.3">
      <c r="G1734" s="46"/>
    </row>
    <row r="1735" spans="7:7" x14ac:dyDescent="0.3">
      <c r="G1735" s="46"/>
    </row>
    <row r="1736" spans="7:7" x14ac:dyDescent="0.3">
      <c r="G1736" s="46"/>
    </row>
    <row r="1737" spans="7:7" x14ac:dyDescent="0.3">
      <c r="G1737" s="46"/>
    </row>
    <row r="1738" spans="7:7" x14ac:dyDescent="0.3">
      <c r="G1738" s="46"/>
    </row>
    <row r="1739" spans="7:7" x14ac:dyDescent="0.3">
      <c r="G1739" s="46"/>
    </row>
    <row r="1740" spans="7:7" x14ac:dyDescent="0.3">
      <c r="G1740" s="46"/>
    </row>
    <row r="1741" spans="7:7" x14ac:dyDescent="0.3">
      <c r="G1741" s="46"/>
    </row>
    <row r="1742" spans="7:7" x14ac:dyDescent="0.3">
      <c r="G1742" s="46"/>
    </row>
    <row r="1743" spans="7:7" x14ac:dyDescent="0.3">
      <c r="G1743" s="46"/>
    </row>
    <row r="1744" spans="7:7" x14ac:dyDescent="0.3">
      <c r="G1744" s="46"/>
    </row>
    <row r="1745" spans="7:7" x14ac:dyDescent="0.3">
      <c r="G1745" s="46"/>
    </row>
    <row r="1746" spans="7:7" x14ac:dyDescent="0.3">
      <c r="G1746" s="46"/>
    </row>
    <row r="1747" spans="7:7" x14ac:dyDescent="0.3">
      <c r="G1747" s="46"/>
    </row>
    <row r="1748" spans="7:7" x14ac:dyDescent="0.3">
      <c r="G1748" s="46"/>
    </row>
    <row r="1749" spans="7:7" x14ac:dyDescent="0.3">
      <c r="G1749" s="46"/>
    </row>
    <row r="1750" spans="7:7" x14ac:dyDescent="0.3">
      <c r="G1750" s="46"/>
    </row>
    <row r="1751" spans="7:7" x14ac:dyDescent="0.3">
      <c r="G1751" s="46"/>
    </row>
    <row r="1752" spans="7:7" x14ac:dyDescent="0.3">
      <c r="G1752" s="46"/>
    </row>
    <row r="1753" spans="7:7" x14ac:dyDescent="0.3">
      <c r="G1753" s="46"/>
    </row>
    <row r="1754" spans="7:7" x14ac:dyDescent="0.3">
      <c r="G1754" s="46"/>
    </row>
    <row r="1755" spans="7:7" x14ac:dyDescent="0.3">
      <c r="G1755" s="46"/>
    </row>
    <row r="1756" spans="7:7" x14ac:dyDescent="0.3">
      <c r="G1756" s="46"/>
    </row>
    <row r="1757" spans="7:7" x14ac:dyDescent="0.3">
      <c r="G1757" s="46"/>
    </row>
    <row r="1758" spans="7:7" x14ac:dyDescent="0.3">
      <c r="G1758" s="46"/>
    </row>
    <row r="1759" spans="7:7" x14ac:dyDescent="0.3">
      <c r="G1759" s="46"/>
    </row>
    <row r="1760" spans="7:7" x14ac:dyDescent="0.3">
      <c r="G1760" s="46"/>
    </row>
    <row r="1761" spans="7:7" x14ac:dyDescent="0.3">
      <c r="G1761" s="46"/>
    </row>
    <row r="1762" spans="7:7" x14ac:dyDescent="0.3">
      <c r="G1762" s="46"/>
    </row>
    <row r="1763" spans="7:7" x14ac:dyDescent="0.3">
      <c r="G1763" s="46"/>
    </row>
    <row r="1764" spans="7:7" x14ac:dyDescent="0.3">
      <c r="G1764" s="46"/>
    </row>
    <row r="1765" spans="7:7" x14ac:dyDescent="0.3">
      <c r="G1765" s="46"/>
    </row>
    <row r="1766" spans="7:7" x14ac:dyDescent="0.3">
      <c r="G1766" s="46"/>
    </row>
    <row r="1767" spans="7:7" x14ac:dyDescent="0.3">
      <c r="G1767" s="46"/>
    </row>
    <row r="1768" spans="7:7" x14ac:dyDescent="0.3">
      <c r="G1768" s="46"/>
    </row>
    <row r="1769" spans="7:7" x14ac:dyDescent="0.3">
      <c r="G1769" s="46"/>
    </row>
    <row r="1770" spans="7:7" x14ac:dyDescent="0.3">
      <c r="G1770" s="46"/>
    </row>
    <row r="1771" spans="7:7" x14ac:dyDescent="0.3">
      <c r="G1771" s="46"/>
    </row>
    <row r="1772" spans="7:7" x14ac:dyDescent="0.3">
      <c r="G1772" s="46"/>
    </row>
    <row r="1773" spans="7:7" x14ac:dyDescent="0.3">
      <c r="G1773" s="46"/>
    </row>
    <row r="1774" spans="7:7" x14ac:dyDescent="0.3">
      <c r="G1774" s="46"/>
    </row>
    <row r="1775" spans="7:7" x14ac:dyDescent="0.3">
      <c r="G1775" s="46"/>
    </row>
    <row r="1776" spans="7:7" x14ac:dyDescent="0.3">
      <c r="G1776" s="46"/>
    </row>
    <row r="1777" spans="7:7" x14ac:dyDescent="0.3">
      <c r="G1777" s="46"/>
    </row>
    <row r="1778" spans="7:7" x14ac:dyDescent="0.3">
      <c r="G1778" s="46"/>
    </row>
    <row r="1779" spans="7:7" x14ac:dyDescent="0.3">
      <c r="G1779" s="46"/>
    </row>
    <row r="1780" spans="7:7" x14ac:dyDescent="0.3">
      <c r="G1780" s="46"/>
    </row>
    <row r="1781" spans="7:7" x14ac:dyDescent="0.3">
      <c r="G1781" s="46"/>
    </row>
    <row r="1782" spans="7:7" x14ac:dyDescent="0.3">
      <c r="G1782" s="46"/>
    </row>
    <row r="1783" spans="7:7" x14ac:dyDescent="0.3">
      <c r="G1783" s="46"/>
    </row>
    <row r="1784" spans="7:7" x14ac:dyDescent="0.3">
      <c r="G1784" s="46"/>
    </row>
    <row r="1785" spans="7:7" x14ac:dyDescent="0.3">
      <c r="G1785" s="46"/>
    </row>
    <row r="1786" spans="7:7" x14ac:dyDescent="0.3">
      <c r="G1786" s="46"/>
    </row>
    <row r="1787" spans="7:7" x14ac:dyDescent="0.3">
      <c r="G1787" s="46"/>
    </row>
    <row r="1788" spans="7:7" x14ac:dyDescent="0.3">
      <c r="G1788" s="46"/>
    </row>
    <row r="1789" spans="7:7" x14ac:dyDescent="0.3">
      <c r="G1789" s="46"/>
    </row>
    <row r="1790" spans="7:7" x14ac:dyDescent="0.3">
      <c r="G1790" s="46"/>
    </row>
    <row r="1791" spans="7:7" x14ac:dyDescent="0.3">
      <c r="G1791" s="46"/>
    </row>
    <row r="1792" spans="7:7" x14ac:dyDescent="0.3">
      <c r="G1792" s="46"/>
    </row>
    <row r="1793" spans="7:7" x14ac:dyDescent="0.3">
      <c r="G1793" s="46"/>
    </row>
    <row r="1794" spans="7:7" x14ac:dyDescent="0.3">
      <c r="G1794" s="46"/>
    </row>
    <row r="1795" spans="7:7" x14ac:dyDescent="0.3">
      <c r="G1795" s="46"/>
    </row>
    <row r="1796" spans="7:7" x14ac:dyDescent="0.3">
      <c r="G1796" s="46"/>
    </row>
    <row r="1797" spans="7:7" x14ac:dyDescent="0.3">
      <c r="G1797" s="46"/>
    </row>
    <row r="1798" spans="7:7" x14ac:dyDescent="0.3">
      <c r="G1798" s="46"/>
    </row>
    <row r="1799" spans="7:7" x14ac:dyDescent="0.3">
      <c r="G1799" s="46"/>
    </row>
    <row r="1800" spans="7:7" x14ac:dyDescent="0.3">
      <c r="G1800" s="46"/>
    </row>
    <row r="1801" spans="7:7" x14ac:dyDescent="0.3">
      <c r="G1801" s="46"/>
    </row>
    <row r="1802" spans="7:7" x14ac:dyDescent="0.3">
      <c r="G1802" s="46"/>
    </row>
    <row r="1803" spans="7:7" x14ac:dyDescent="0.3">
      <c r="G1803" s="46"/>
    </row>
    <row r="1804" spans="7:7" x14ac:dyDescent="0.3">
      <c r="G1804" s="46"/>
    </row>
    <row r="1805" spans="7:7" x14ac:dyDescent="0.3">
      <c r="G1805" s="46"/>
    </row>
    <row r="1806" spans="7:7" x14ac:dyDescent="0.3">
      <c r="G1806" s="46"/>
    </row>
    <row r="1807" spans="7:7" x14ac:dyDescent="0.3">
      <c r="G1807" s="46"/>
    </row>
    <row r="1808" spans="7:7" x14ac:dyDescent="0.3">
      <c r="G1808" s="46"/>
    </row>
    <row r="1809" spans="7:7" x14ac:dyDescent="0.3">
      <c r="G1809" s="46"/>
    </row>
    <row r="1810" spans="7:7" x14ac:dyDescent="0.3">
      <c r="G1810" s="46"/>
    </row>
    <row r="1811" spans="7:7" x14ac:dyDescent="0.3">
      <c r="G1811" s="46"/>
    </row>
    <row r="1812" spans="7:7" x14ac:dyDescent="0.3">
      <c r="G1812" s="46"/>
    </row>
    <row r="1813" spans="7:7" x14ac:dyDescent="0.3">
      <c r="G1813" s="46"/>
    </row>
    <row r="1814" spans="7:7" x14ac:dyDescent="0.3">
      <c r="G1814" s="46"/>
    </row>
    <row r="1815" spans="7:7" x14ac:dyDescent="0.3">
      <c r="G1815" s="46"/>
    </row>
    <row r="1816" spans="7:7" x14ac:dyDescent="0.3">
      <c r="G1816" s="46"/>
    </row>
    <row r="1817" spans="7:7" x14ac:dyDescent="0.3">
      <c r="G1817" s="46"/>
    </row>
    <row r="1818" spans="7:7" x14ac:dyDescent="0.3">
      <c r="G1818" s="46"/>
    </row>
    <row r="1819" spans="7:7" x14ac:dyDescent="0.3">
      <c r="G1819" s="46"/>
    </row>
    <row r="1820" spans="7:7" x14ac:dyDescent="0.3">
      <c r="G1820" s="46"/>
    </row>
    <row r="1821" spans="7:7" x14ac:dyDescent="0.3">
      <c r="G1821" s="46"/>
    </row>
    <row r="1822" spans="7:7" x14ac:dyDescent="0.3">
      <c r="G1822" s="46"/>
    </row>
    <row r="1823" spans="7:7" x14ac:dyDescent="0.3">
      <c r="G1823" s="46"/>
    </row>
    <row r="1824" spans="7:7" x14ac:dyDescent="0.3">
      <c r="G1824" s="46"/>
    </row>
    <row r="1825" spans="7:7" x14ac:dyDescent="0.3">
      <c r="G1825" s="46"/>
    </row>
    <row r="1826" spans="7:7" x14ac:dyDescent="0.3">
      <c r="G1826" s="46"/>
    </row>
    <row r="1827" spans="7:7" x14ac:dyDescent="0.3">
      <c r="G1827" s="46"/>
    </row>
    <row r="1828" spans="7:7" x14ac:dyDescent="0.3">
      <c r="G1828" s="46"/>
    </row>
    <row r="1829" spans="7:7" x14ac:dyDescent="0.3">
      <c r="G1829" s="46"/>
    </row>
    <row r="1830" spans="7:7" x14ac:dyDescent="0.3">
      <c r="G1830" s="46"/>
    </row>
    <row r="1831" spans="7:7" x14ac:dyDescent="0.3">
      <c r="G1831" s="46"/>
    </row>
    <row r="1832" spans="7:7" x14ac:dyDescent="0.3">
      <c r="G1832" s="46"/>
    </row>
    <row r="1833" spans="7:7" x14ac:dyDescent="0.3">
      <c r="G1833" s="46"/>
    </row>
    <row r="1834" spans="7:7" x14ac:dyDescent="0.3">
      <c r="G1834" s="46"/>
    </row>
    <row r="1835" spans="7:7" x14ac:dyDescent="0.3">
      <c r="G1835" s="46"/>
    </row>
    <row r="1836" spans="7:7" x14ac:dyDescent="0.3">
      <c r="G1836" s="46"/>
    </row>
    <row r="1837" spans="7:7" x14ac:dyDescent="0.3">
      <c r="G1837" s="46"/>
    </row>
    <row r="1838" spans="7:7" x14ac:dyDescent="0.3">
      <c r="G1838" s="46"/>
    </row>
    <row r="1839" spans="7:7" x14ac:dyDescent="0.3">
      <c r="G1839" s="46"/>
    </row>
    <row r="1840" spans="7:7" x14ac:dyDescent="0.3">
      <c r="G1840" s="46"/>
    </row>
    <row r="1841" spans="7:7" x14ac:dyDescent="0.3">
      <c r="G1841" s="46"/>
    </row>
    <row r="1842" spans="7:7" x14ac:dyDescent="0.3">
      <c r="G1842" s="46"/>
    </row>
    <row r="1843" spans="7:7" x14ac:dyDescent="0.3">
      <c r="G1843" s="46"/>
    </row>
    <row r="1844" spans="7:7" x14ac:dyDescent="0.3">
      <c r="G1844" s="46"/>
    </row>
    <row r="1845" spans="7:7" x14ac:dyDescent="0.3">
      <c r="G1845" s="46"/>
    </row>
    <row r="1846" spans="7:7" x14ac:dyDescent="0.3">
      <c r="G1846" s="46"/>
    </row>
    <row r="1847" spans="7:7" x14ac:dyDescent="0.3">
      <c r="G1847" s="46"/>
    </row>
    <row r="1848" spans="7:7" x14ac:dyDescent="0.3">
      <c r="G1848" s="46"/>
    </row>
    <row r="1849" spans="7:7" x14ac:dyDescent="0.3">
      <c r="G1849" s="46"/>
    </row>
    <row r="1850" spans="7:7" x14ac:dyDescent="0.3">
      <c r="G1850" s="46"/>
    </row>
    <row r="1851" spans="7:7" x14ac:dyDescent="0.3">
      <c r="G1851" s="46"/>
    </row>
    <row r="1852" spans="7:7" x14ac:dyDescent="0.3">
      <c r="G1852" s="46"/>
    </row>
    <row r="1853" spans="7:7" x14ac:dyDescent="0.3">
      <c r="G1853" s="46"/>
    </row>
    <row r="1854" spans="7:7" x14ac:dyDescent="0.3">
      <c r="G1854" s="46"/>
    </row>
    <row r="1855" spans="7:7" x14ac:dyDescent="0.3">
      <c r="G1855" s="46"/>
    </row>
    <row r="1856" spans="7:7" x14ac:dyDescent="0.3">
      <c r="G1856" s="46"/>
    </row>
    <row r="1857" spans="7:7" x14ac:dyDescent="0.3">
      <c r="G1857" s="46"/>
    </row>
    <row r="1858" spans="7:7" x14ac:dyDescent="0.3">
      <c r="G1858" s="46"/>
    </row>
    <row r="1859" spans="7:7" x14ac:dyDescent="0.3">
      <c r="G1859" s="46"/>
    </row>
    <row r="1860" spans="7:7" x14ac:dyDescent="0.3">
      <c r="G1860" s="46"/>
    </row>
    <row r="1861" spans="7:7" x14ac:dyDescent="0.3">
      <c r="G1861" s="46"/>
    </row>
    <row r="1862" spans="7:7" x14ac:dyDescent="0.3">
      <c r="G1862" s="46"/>
    </row>
    <row r="1863" spans="7:7" x14ac:dyDescent="0.3">
      <c r="G1863" s="46"/>
    </row>
    <row r="1864" spans="7:7" x14ac:dyDescent="0.3">
      <c r="G1864" s="46"/>
    </row>
    <row r="1865" spans="7:7" x14ac:dyDescent="0.3">
      <c r="G1865" s="46"/>
    </row>
    <row r="1866" spans="7:7" x14ac:dyDescent="0.3">
      <c r="G1866" s="46"/>
    </row>
    <row r="1867" spans="7:7" x14ac:dyDescent="0.3">
      <c r="G1867" s="46"/>
    </row>
    <row r="1868" spans="7:7" x14ac:dyDescent="0.3">
      <c r="G1868" s="46"/>
    </row>
    <row r="1869" spans="7:7" x14ac:dyDescent="0.3">
      <c r="G1869" s="46"/>
    </row>
    <row r="1870" spans="7:7" x14ac:dyDescent="0.3">
      <c r="G1870" s="46"/>
    </row>
  </sheetData>
  <mergeCells count="341">
    <mergeCell ref="F1183:F1185"/>
    <mergeCell ref="F27:F29"/>
    <mergeCell ref="F269:F271"/>
    <mergeCell ref="F282:F284"/>
    <mergeCell ref="F708:F710"/>
    <mergeCell ref="G676:G678"/>
    <mergeCell ref="B698:D698"/>
    <mergeCell ref="G699:G706"/>
    <mergeCell ref="A869:D869"/>
    <mergeCell ref="G255:G257"/>
    <mergeCell ref="G1147:G1151"/>
    <mergeCell ref="B206:D206"/>
    <mergeCell ref="G185:G247"/>
    <mergeCell ref="G848:G851"/>
    <mergeCell ref="G720:G721"/>
    <mergeCell ref="G751:G752"/>
    <mergeCell ref="G727:G749"/>
    <mergeCell ref="G809:G812"/>
    <mergeCell ref="G932:G934"/>
    <mergeCell ref="G821:G823"/>
    <mergeCell ref="G814:G816"/>
    <mergeCell ref="G944:G946"/>
    <mergeCell ref="G826:G827"/>
    <mergeCell ref="G754:G758"/>
    <mergeCell ref="G935:G936"/>
    <mergeCell ref="C282:C284"/>
    <mergeCell ref="D282:D284"/>
    <mergeCell ref="G47:G59"/>
    <mergeCell ref="G692:G697"/>
    <mergeCell ref="G713:G715"/>
    <mergeCell ref="B496:D496"/>
    <mergeCell ref="G496:G510"/>
    <mergeCell ref="G511:G520"/>
    <mergeCell ref="B343:D343"/>
    <mergeCell ref="G343:G359"/>
    <mergeCell ref="B360:D360"/>
    <mergeCell ref="G282:G284"/>
    <mergeCell ref="G717:G718"/>
    <mergeCell ref="G708:G710"/>
    <mergeCell ref="G289:G299"/>
    <mergeCell ref="A268:G268"/>
    <mergeCell ref="B511:D511"/>
    <mergeCell ref="A269:A271"/>
    <mergeCell ref="B269:B271"/>
    <mergeCell ref="C269:C271"/>
    <mergeCell ref="D269:D271"/>
    <mergeCell ref="E269:E271"/>
    <mergeCell ref="E282:E284"/>
    <mergeCell ref="G641:G650"/>
    <mergeCell ref="B286:D286"/>
    <mergeCell ref="B289:D289"/>
    <mergeCell ref="B43:D43"/>
    <mergeCell ref="B308:D308"/>
    <mergeCell ref="G911:G913"/>
    <mergeCell ref="G43:G46"/>
    <mergeCell ref="B47:D47"/>
    <mergeCell ref="G60:G65"/>
    <mergeCell ref="B66:D66"/>
    <mergeCell ref="G66:G72"/>
    <mergeCell ref="G269:G271"/>
    <mergeCell ref="B88:D88"/>
    <mergeCell ref="B89:D89"/>
    <mergeCell ref="B90:D90"/>
    <mergeCell ref="A280:G280"/>
    <mergeCell ref="A281:G281"/>
    <mergeCell ref="A282:A284"/>
    <mergeCell ref="B692:D692"/>
    <mergeCell ref="B73:D73"/>
    <mergeCell ref="G73:G81"/>
    <mergeCell ref="B82:D82"/>
    <mergeCell ref="G82:G87"/>
    <mergeCell ref="B259:D259"/>
    <mergeCell ref="G260:G263"/>
    <mergeCell ref="G7:G9"/>
    <mergeCell ref="A4:G4"/>
    <mergeCell ref="A5:G6"/>
    <mergeCell ref="A7:A9"/>
    <mergeCell ref="B7:B9"/>
    <mergeCell ref="C7:C9"/>
    <mergeCell ref="D7:D9"/>
    <mergeCell ref="E7:E9"/>
    <mergeCell ref="F7:F9"/>
    <mergeCell ref="A27:A29"/>
    <mergeCell ref="B27:B29"/>
    <mergeCell ref="C27:C29"/>
    <mergeCell ref="D27:D29"/>
    <mergeCell ref="E27:E29"/>
    <mergeCell ref="B15:D15"/>
    <mergeCell ref="A26:G26"/>
    <mergeCell ref="B31:D31"/>
    <mergeCell ref="B32:D32"/>
    <mergeCell ref="B33:D33"/>
    <mergeCell ref="B37:D37"/>
    <mergeCell ref="G37:G42"/>
    <mergeCell ref="G27:G29"/>
    <mergeCell ref="G33:G36"/>
    <mergeCell ref="G360:G370"/>
    <mergeCell ref="B371:D371"/>
    <mergeCell ref="B300:D300"/>
    <mergeCell ref="G300:G307"/>
    <mergeCell ref="G308:G317"/>
    <mergeCell ref="B318:D318"/>
    <mergeCell ref="G318:G332"/>
    <mergeCell ref="G372:G392"/>
    <mergeCell ref="B524:D524"/>
    <mergeCell ref="G524:G530"/>
    <mergeCell ref="B531:D531"/>
    <mergeCell ref="G531:G538"/>
    <mergeCell ref="B539:D539"/>
    <mergeCell ref="G539:G543"/>
    <mergeCell ref="B641:D641"/>
    <mergeCell ref="B282:B284"/>
    <mergeCell ref="G273:G279"/>
    <mergeCell ref="B401:D401"/>
    <mergeCell ref="G402:G416"/>
    <mergeCell ref="B521:D521"/>
    <mergeCell ref="B522:D522"/>
    <mergeCell ref="G522:G523"/>
    <mergeCell ref="B417:D417"/>
    <mergeCell ref="G419:G455"/>
    <mergeCell ref="B456:D456"/>
    <mergeCell ref="B457:D457"/>
    <mergeCell ref="G457:G462"/>
    <mergeCell ref="G464:G470"/>
    <mergeCell ref="B478:D478"/>
    <mergeCell ref="G478:G485"/>
    <mergeCell ref="B486:D486"/>
    <mergeCell ref="G486:G495"/>
    <mergeCell ref="B631:D631"/>
    <mergeCell ref="B562:D562"/>
    <mergeCell ref="B563:D563"/>
    <mergeCell ref="B570:D570"/>
    <mergeCell ref="G570:G578"/>
    <mergeCell ref="B579:D579"/>
    <mergeCell ref="G579:G588"/>
    <mergeCell ref="G631:G640"/>
    <mergeCell ref="B544:D544"/>
    <mergeCell ref="G544:G548"/>
    <mergeCell ref="B549:D549"/>
    <mergeCell ref="G549:G554"/>
    <mergeCell ref="B555:D555"/>
    <mergeCell ref="G555:G561"/>
    <mergeCell ref="G564:G569"/>
    <mergeCell ref="A707:G707"/>
    <mergeCell ref="A708:A710"/>
    <mergeCell ref="B708:B710"/>
    <mergeCell ref="C708:C710"/>
    <mergeCell ref="D708:D710"/>
    <mergeCell ref="E708:E710"/>
    <mergeCell ref="A712:D712"/>
    <mergeCell ref="G687:G691"/>
    <mergeCell ref="B248:D248"/>
    <mergeCell ref="G248:G252"/>
    <mergeCell ref="B394:D394"/>
    <mergeCell ref="B663:D663"/>
    <mergeCell ref="G663:G675"/>
    <mergeCell ref="B679:D679"/>
    <mergeCell ref="B264:D264"/>
    <mergeCell ref="G264:G267"/>
    <mergeCell ref="G394:G400"/>
    <mergeCell ref="B607:D607"/>
    <mergeCell ref="G607:G616"/>
    <mergeCell ref="B617:D617"/>
    <mergeCell ref="G617:G630"/>
    <mergeCell ref="B651:D651"/>
    <mergeCell ref="G651:G662"/>
    <mergeCell ref="B589:D589"/>
    <mergeCell ref="G589:G593"/>
    <mergeCell ref="B594:D594"/>
    <mergeCell ref="G594:G601"/>
    <mergeCell ref="B602:D602"/>
    <mergeCell ref="G602:G606"/>
    <mergeCell ref="G917:G919"/>
    <mergeCell ref="G877:G880"/>
    <mergeCell ref="G866:G867"/>
    <mergeCell ref="G891:G893"/>
    <mergeCell ref="G781:G782"/>
    <mergeCell ref="G767:G768"/>
    <mergeCell ref="G769:G771"/>
    <mergeCell ref="G834:G835"/>
    <mergeCell ref="G882:G885"/>
    <mergeCell ref="G872:G876"/>
    <mergeCell ref="G801:G803"/>
    <mergeCell ref="G785:G786"/>
    <mergeCell ref="G788:G790"/>
    <mergeCell ref="G794:G797"/>
    <mergeCell ref="G773:G774"/>
    <mergeCell ref="G776:G777"/>
    <mergeCell ref="G829:G833"/>
    <mergeCell ref="G952:G956"/>
    <mergeCell ref="A961:D961"/>
    <mergeCell ref="C952:D952"/>
    <mergeCell ref="A951:D951"/>
    <mergeCell ref="A947:D947"/>
    <mergeCell ref="A992:D992"/>
    <mergeCell ref="A943:D943"/>
    <mergeCell ref="A939:D939"/>
    <mergeCell ref="A937:D937"/>
    <mergeCell ref="G948:G949"/>
    <mergeCell ref="G940:G942"/>
    <mergeCell ref="B971:D971"/>
    <mergeCell ref="A997:D997"/>
    <mergeCell ref="G998:G1002"/>
    <mergeCell ref="A1003:D1003"/>
    <mergeCell ref="G981:G983"/>
    <mergeCell ref="G987:G988"/>
    <mergeCell ref="B967:D967"/>
    <mergeCell ref="A964:D964"/>
    <mergeCell ref="G965:G966"/>
    <mergeCell ref="G967:G974"/>
    <mergeCell ref="G993:G996"/>
    <mergeCell ref="A978:D978"/>
    <mergeCell ref="A975:D975"/>
    <mergeCell ref="A1012:D1012"/>
    <mergeCell ref="A1014:D1014"/>
    <mergeCell ref="A1020:D1020"/>
    <mergeCell ref="B1037:D1037"/>
    <mergeCell ref="B1029:D1029"/>
    <mergeCell ref="A1028:D1028"/>
    <mergeCell ref="G1127:G1130"/>
    <mergeCell ref="G1119:G1120"/>
    <mergeCell ref="G1059:G1060"/>
    <mergeCell ref="A1126:D1126"/>
    <mergeCell ref="G1040:G1041"/>
    <mergeCell ref="A1070:B1070"/>
    <mergeCell ref="G1026:G1027"/>
    <mergeCell ref="G1031:G1032"/>
    <mergeCell ref="G1047:G1049"/>
    <mergeCell ref="G1045:G1046"/>
    <mergeCell ref="A931:D931"/>
    <mergeCell ref="A925:D925"/>
    <mergeCell ref="G1187:G1190"/>
    <mergeCell ref="A804:D804"/>
    <mergeCell ref="A1007:D1007"/>
    <mergeCell ref="A861:D861"/>
    <mergeCell ref="A852:D852"/>
    <mergeCell ref="A847:D847"/>
    <mergeCell ref="A750:D750"/>
    <mergeCell ref="A726:D726"/>
    <mergeCell ref="A828:D828"/>
    <mergeCell ref="A825:D825"/>
    <mergeCell ref="A808:D808"/>
    <mergeCell ref="A799:D799"/>
    <mergeCell ref="A779:D779"/>
    <mergeCell ref="G761:G763"/>
    <mergeCell ref="A1123:D1123"/>
    <mergeCell ref="A1117:D1117"/>
    <mergeCell ref="A1111:D1111"/>
    <mergeCell ref="A1109:D1109"/>
    <mergeCell ref="A1097:D1097"/>
    <mergeCell ref="A1091:D1091"/>
    <mergeCell ref="A1025:D1025"/>
    <mergeCell ref="A1023:D1023"/>
    <mergeCell ref="A990:D990"/>
    <mergeCell ref="A986:D986"/>
    <mergeCell ref="A984:D984"/>
    <mergeCell ref="A980:D980"/>
    <mergeCell ref="A845:D845"/>
    <mergeCell ref="A817:D817"/>
    <mergeCell ref="A819:D819"/>
    <mergeCell ref="B820:D820"/>
    <mergeCell ref="A753:D753"/>
    <mergeCell ref="A775:D775"/>
    <mergeCell ref="A772:D772"/>
    <mergeCell ref="A766:D766"/>
    <mergeCell ref="A760:D760"/>
    <mergeCell ref="A920:D920"/>
    <mergeCell ref="A841:D841"/>
    <mergeCell ref="A813:D813"/>
    <mergeCell ref="B877:D877"/>
    <mergeCell ref="A922:D922"/>
    <mergeCell ref="G90:G114"/>
    <mergeCell ref="B115:D115"/>
    <mergeCell ref="G115:G143"/>
    <mergeCell ref="B144:D144"/>
    <mergeCell ref="G144:G162"/>
    <mergeCell ref="B163:D163"/>
    <mergeCell ref="G163:G184"/>
    <mergeCell ref="B185:D185"/>
    <mergeCell ref="B335:D335"/>
    <mergeCell ref="G335:G342"/>
    <mergeCell ref="B396:D396"/>
    <mergeCell ref="A719:D719"/>
    <mergeCell ref="A716:D716"/>
    <mergeCell ref="A916:D916"/>
    <mergeCell ref="A890:D890"/>
    <mergeCell ref="A838:D838"/>
    <mergeCell ref="A881:D881"/>
    <mergeCell ref="A871:D871"/>
    <mergeCell ref="A865:D865"/>
    <mergeCell ref="B1194:F1194"/>
    <mergeCell ref="B1192:F1192"/>
    <mergeCell ref="B1193:F1193"/>
    <mergeCell ref="A1087:D1087"/>
    <mergeCell ref="A1081:D1081"/>
    <mergeCell ref="A1075:D1075"/>
    <mergeCell ref="A1072:D1072"/>
    <mergeCell ref="A1067:D1067"/>
    <mergeCell ref="A1050:D1050"/>
    <mergeCell ref="A1182:G1182"/>
    <mergeCell ref="A1183:A1185"/>
    <mergeCell ref="B1183:B1185"/>
    <mergeCell ref="C1183:C1185"/>
    <mergeCell ref="D1183:D1185"/>
    <mergeCell ref="E1183:E1185"/>
    <mergeCell ref="G1183:G1185"/>
    <mergeCell ref="A1180:D1180"/>
    <mergeCell ref="A1152:D1152"/>
    <mergeCell ref="G1164:G1166"/>
    <mergeCell ref="G1051:G1054"/>
    <mergeCell ref="A1161:D1161"/>
    <mergeCell ref="A1163:D1163"/>
    <mergeCell ref="A1174:D1174"/>
    <mergeCell ref="G1079:G1080"/>
    <mergeCell ref="G1055:G1057"/>
    <mergeCell ref="G1062:G1063"/>
    <mergeCell ref="G1065:G1066"/>
    <mergeCell ref="A1145:D1145"/>
    <mergeCell ref="G1082:G1086"/>
    <mergeCell ref="A722:D722"/>
    <mergeCell ref="G723:G724"/>
    <mergeCell ref="B471:D471"/>
    <mergeCell ref="G471:G477"/>
    <mergeCell ref="G904:G906"/>
    <mergeCell ref="G926:G930"/>
    <mergeCell ref="G1175:G1177"/>
    <mergeCell ref="G1178:G1179"/>
    <mergeCell ref="G1136:G1140"/>
    <mergeCell ref="G1170:G1172"/>
    <mergeCell ref="G957:G959"/>
    <mergeCell ref="G1142:G1144"/>
    <mergeCell ref="G1008:G1011"/>
    <mergeCell ref="G1073:G1074"/>
    <mergeCell ref="G1098:G1100"/>
    <mergeCell ref="G1102:G1103"/>
    <mergeCell ref="G1104:G1106"/>
    <mergeCell ref="G962:G963"/>
    <mergeCell ref="G1112:G1115"/>
    <mergeCell ref="G1092:G1095"/>
    <mergeCell ref="G1088:G1090"/>
    <mergeCell ref="G1068:G1069"/>
  </mergeCells>
  <printOptions horizontalCentered="1"/>
  <pageMargins left="0.27559055118110237" right="0.19685039370078741" top="0.74803149606299213" bottom="0.74803149606299213" header="0.31496062992125984" footer="0.31496062992125984"/>
  <pageSetup paperSize="9" scale="48" orientation="landscape" r:id="rId1"/>
  <rowBreaks count="9" manualBreakCount="9">
    <brk id="279" max="6" man="1"/>
    <brk id="370" max="6" man="1"/>
    <brk id="455" max="6" man="1"/>
    <brk id="477" max="6" man="1"/>
    <brk id="950" max="6" man="1"/>
    <brk id="1011" max="6" man="1"/>
    <brk id="1049" max="6" man="1"/>
    <brk id="1069" max="6" man="1"/>
    <brk id="11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</vt:lpstr>
      <vt:lpstr>Оглавление</vt:lpstr>
      <vt:lpstr>01.01.2021</vt:lpstr>
      <vt:lpstr>'01.01.2021'!Область_печати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евроеть</dc:creator>
  <cp:lastModifiedBy>Астафьева</cp:lastModifiedBy>
  <cp:lastPrinted>2020-12-23T06:45:46Z</cp:lastPrinted>
  <dcterms:created xsi:type="dcterms:W3CDTF">2010-02-24T03:12:31Z</dcterms:created>
  <dcterms:modified xsi:type="dcterms:W3CDTF">2020-12-23T06:54:52Z</dcterms:modified>
</cp:coreProperties>
</file>