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3105" windowWidth="24000" windowHeight="6720" tabRatio="809" activeTab="2"/>
  </bookViews>
  <sheets>
    <sheet name="Титульный лист" sheetId="23" r:id="rId1"/>
    <sheet name="Оглавление" sheetId="31" r:id="rId2"/>
    <sheet name="1 квартал" sheetId="147" r:id="rId3"/>
  </sheets>
  <definedNames>
    <definedName name="_xlnm._FilterDatabase" localSheetId="2" hidden="1">'1 квартал'!$A$5:$F$1264</definedName>
    <definedName name="_xlnm.Print_Area" localSheetId="2">'1 квартал'!$A$1:$F$1264</definedName>
    <definedName name="_xlnm.Print_Area" localSheetId="1">Оглавление!$A$1:$H$37</definedName>
  </definedNames>
  <calcPr calcId="145621"/>
</workbook>
</file>

<file path=xl/calcChain.xml><?xml version="1.0" encoding="utf-8"?>
<calcChain xmlns="http://schemas.openxmlformats.org/spreadsheetml/2006/main">
  <c r="E592" i="147" l="1"/>
  <c r="E803" i="147" l="1"/>
  <c r="E369" i="147" l="1"/>
  <c r="E65" i="147" l="1"/>
  <c r="A67" i="147"/>
  <c r="A68" i="147" s="1"/>
  <c r="A69" i="147" s="1"/>
  <c r="A70" i="147" s="1"/>
  <c r="E311" i="147" l="1"/>
  <c r="E540" i="147" l="1"/>
  <c r="E254" i="147" l="1"/>
  <c r="E1263" i="147" l="1"/>
  <c r="A1254" i="147"/>
  <c r="A1255" i="147" s="1"/>
  <c r="A1256" i="147" s="1"/>
  <c r="A1257" i="147" s="1"/>
  <c r="A1258" i="147" s="1"/>
  <c r="A1259" i="147" s="1"/>
  <c r="A1260" i="147" s="1"/>
  <c r="A1261" i="147" s="1"/>
  <c r="A1262" i="147" s="1"/>
  <c r="E1252" i="147"/>
  <c r="A1242" i="147"/>
  <c r="A1243" i="147" s="1"/>
  <c r="A1244" i="147" s="1"/>
  <c r="A1245" i="147" s="1"/>
  <c r="A1246" i="147" s="1"/>
  <c r="A1247" i="147" s="1"/>
  <c r="A1248" i="147" s="1"/>
  <c r="A1249" i="147" s="1"/>
  <c r="A1250" i="147" s="1"/>
  <c r="A1251" i="147" s="1"/>
  <c r="E1240" i="147"/>
  <c r="E1238" i="147"/>
  <c r="A1233" i="147"/>
  <c r="A1234" i="147" s="1"/>
  <c r="A1235" i="147" s="1"/>
  <c r="A1236" i="147" s="1"/>
  <c r="A1237" i="147" s="1"/>
  <c r="E1231" i="147"/>
  <c r="E1227" i="147"/>
  <c r="A1222" i="147"/>
  <c r="A1223" i="147" s="1"/>
  <c r="A1224" i="147" s="1"/>
  <c r="A1225" i="147" s="1"/>
  <c r="A1226" i="147" s="1"/>
  <c r="E1220" i="147"/>
  <c r="A1198" i="147"/>
  <c r="A1199" i="147" s="1"/>
  <c r="A1200" i="147" s="1"/>
  <c r="A1201" i="147" s="1"/>
  <c r="A1202" i="147" s="1"/>
  <c r="A1203" i="147" s="1"/>
  <c r="A1204" i="147" s="1"/>
  <c r="A1205" i="147" s="1"/>
  <c r="A1206" i="147" s="1"/>
  <c r="A1207" i="147" s="1"/>
  <c r="A1208" i="147" s="1"/>
  <c r="A1209" i="147" s="1"/>
  <c r="A1210" i="147" s="1"/>
  <c r="A1211" i="147" s="1"/>
  <c r="A1212" i="147" s="1"/>
  <c r="A1213" i="147" s="1"/>
  <c r="A1214" i="147" s="1"/>
  <c r="A1215" i="147" s="1"/>
  <c r="A1216" i="147" s="1"/>
  <c r="A1217" i="147" s="1"/>
  <c r="A1218" i="147" s="1"/>
  <c r="A1219" i="147" s="1"/>
  <c r="E1196" i="147"/>
  <c r="E1194" i="147"/>
  <c r="E1192" i="147"/>
  <c r="A1188" i="147"/>
  <c r="A1189" i="147" s="1"/>
  <c r="A1190" i="147" s="1"/>
  <c r="A1191" i="147" s="1"/>
  <c r="E1186" i="147"/>
  <c r="A1183" i="147"/>
  <c r="A1184" i="147" s="1"/>
  <c r="A1185" i="147" s="1"/>
  <c r="E1181" i="147"/>
  <c r="E1178" i="147"/>
  <c r="A1168" i="147"/>
  <c r="A1169" i="147" s="1"/>
  <c r="A1170" i="147" s="1"/>
  <c r="A1171" i="147" s="1"/>
  <c r="A1172" i="147" s="1"/>
  <c r="A1173" i="147" s="1"/>
  <c r="A1174" i="147" s="1"/>
  <c r="A1175" i="147" s="1"/>
  <c r="A1176" i="147" s="1"/>
  <c r="A1177" i="147" s="1"/>
  <c r="E1166" i="147"/>
  <c r="A1162" i="147"/>
  <c r="A1163" i="147" s="1"/>
  <c r="A1164" i="147" s="1"/>
  <c r="A1165" i="147" s="1"/>
  <c r="E1160" i="147"/>
  <c r="A1158" i="147"/>
  <c r="A1159" i="147" s="1"/>
  <c r="E1156" i="147"/>
  <c r="A1155" i="147"/>
  <c r="E1153" i="147"/>
  <c r="A1149" i="147"/>
  <c r="A1150" i="147" s="1"/>
  <c r="A1151" i="147" s="1"/>
  <c r="A1152" i="147" s="1"/>
  <c r="E1147" i="147"/>
  <c r="A1146" i="147"/>
  <c r="E1144" i="147"/>
  <c r="E1142" i="147"/>
  <c r="E1138" i="147"/>
  <c r="E1123" i="147"/>
  <c r="A1120" i="147"/>
  <c r="A1121" i="147" s="1"/>
  <c r="A1122" i="147" s="1"/>
  <c r="A1123" i="147" s="1"/>
  <c r="A1127" i="147" s="1"/>
  <c r="A1128" i="147" s="1"/>
  <c r="A1129" i="147" s="1"/>
  <c r="A1130" i="147" s="1"/>
  <c r="A1131" i="147" s="1"/>
  <c r="A1132" i="147" s="1"/>
  <c r="A1133" i="147" s="1"/>
  <c r="A1134" i="147" s="1"/>
  <c r="A1135" i="147" s="1"/>
  <c r="A1136" i="147" s="1"/>
  <c r="A1137" i="147" s="1"/>
  <c r="A1138" i="147" s="1"/>
  <c r="E1116" i="147"/>
  <c r="A1103" i="147"/>
  <c r="A1104" i="147" s="1"/>
  <c r="A1105" i="147" s="1"/>
  <c r="A1106" i="147" s="1"/>
  <c r="A1107" i="147" s="1"/>
  <c r="A1108" i="147" s="1"/>
  <c r="A1109" i="147" s="1"/>
  <c r="A1110" i="147" s="1"/>
  <c r="A1111" i="147" s="1"/>
  <c r="A1112" i="147" s="1"/>
  <c r="A1113" i="147" s="1"/>
  <c r="A1114" i="147" s="1"/>
  <c r="A1115" i="147" s="1"/>
  <c r="E1101" i="147"/>
  <c r="A1095" i="147"/>
  <c r="A1096" i="147" s="1"/>
  <c r="A1097" i="147" s="1"/>
  <c r="A1098" i="147" s="1"/>
  <c r="A1099" i="147" s="1"/>
  <c r="A1100" i="147" s="1"/>
  <c r="E1093" i="147"/>
  <c r="A1089" i="147"/>
  <c r="A1090" i="147" s="1"/>
  <c r="A1091" i="147" s="1"/>
  <c r="E1087" i="147"/>
  <c r="E1085" i="147"/>
  <c r="A1084" i="147"/>
  <c r="E1082" i="147"/>
  <c r="A1078" i="147"/>
  <c r="A1079" i="147" s="1"/>
  <c r="A1080" i="147" s="1"/>
  <c r="A1081" i="147" s="1"/>
  <c r="E1076" i="147"/>
  <c r="A1075" i="147"/>
  <c r="E1073" i="147"/>
  <c r="A1071" i="147"/>
  <c r="A1072" i="147" s="1"/>
  <c r="E1069" i="147"/>
  <c r="A1064" i="147"/>
  <c r="A1065" i="147" s="1"/>
  <c r="A1066" i="147" s="1"/>
  <c r="A1067" i="147" s="1"/>
  <c r="A1068" i="147" s="1"/>
  <c r="E1062" i="147"/>
  <c r="A1060" i="147"/>
  <c r="A1061" i="147" s="1"/>
  <c r="E1058" i="147"/>
  <c r="A1053" i="147"/>
  <c r="A1054" i="147" s="1"/>
  <c r="A1055" i="147" s="1"/>
  <c r="A1056" i="147" s="1"/>
  <c r="A1057" i="147" s="1"/>
  <c r="E1051" i="147"/>
  <c r="E1045" i="147"/>
  <c r="A1044" i="147"/>
  <c r="E1042" i="147"/>
  <c r="A1040" i="147"/>
  <c r="A1041" i="147" s="1"/>
  <c r="E1038" i="147"/>
  <c r="E1036" i="147"/>
  <c r="E1033" i="147"/>
  <c r="A1032" i="147"/>
  <c r="E1030" i="147"/>
  <c r="E1028" i="147"/>
  <c r="A1027" i="147"/>
  <c r="E1025" i="147"/>
  <c r="E1021" i="147"/>
  <c r="E1017" i="147"/>
  <c r="A1016" i="147"/>
  <c r="A1017" i="147" s="1"/>
  <c r="E1012" i="147"/>
  <c r="A1007" i="147"/>
  <c r="A1008" i="147" s="1"/>
  <c r="A1009" i="147" s="1"/>
  <c r="A1010" i="147" s="1"/>
  <c r="A1011" i="147" s="1"/>
  <c r="E1005" i="147"/>
  <c r="A1004" i="147"/>
  <c r="E1002" i="147"/>
  <c r="A1000" i="147"/>
  <c r="A1001" i="147" s="1"/>
  <c r="E998" i="147"/>
  <c r="A996" i="147"/>
  <c r="A997" i="147" s="1"/>
  <c r="E994" i="147"/>
  <c r="E991" i="147"/>
  <c r="A988" i="147"/>
  <c r="A989" i="147" s="1"/>
  <c r="A990" i="147" s="1"/>
  <c r="E986" i="147"/>
  <c r="A984" i="147"/>
  <c r="A985" i="147" s="1"/>
  <c r="E982" i="147"/>
  <c r="E978" i="147"/>
  <c r="E976" i="147"/>
  <c r="A973" i="147"/>
  <c r="A974" i="147" s="1"/>
  <c r="A975" i="147" s="1"/>
  <c r="E971" i="147"/>
  <c r="A946" i="147"/>
  <c r="A947" i="147" s="1"/>
  <c r="A948" i="147" s="1"/>
  <c r="A949" i="147" s="1"/>
  <c r="A950" i="147" s="1"/>
  <c r="E944" i="147"/>
  <c r="E942" i="147"/>
  <c r="A935" i="147"/>
  <c r="A936" i="147" s="1"/>
  <c r="A937" i="147" s="1"/>
  <c r="A938" i="147" s="1"/>
  <c r="A939" i="147" s="1"/>
  <c r="A940" i="147" s="1"/>
  <c r="A941" i="147" s="1"/>
  <c r="E933" i="147"/>
  <c r="E920" i="147"/>
  <c r="E915" i="147" s="1"/>
  <c r="A917" i="147"/>
  <c r="A918" i="147" s="1"/>
  <c r="A919" i="147" s="1"/>
  <c r="A920" i="147" s="1"/>
  <c r="A924" i="147" s="1"/>
  <c r="A925" i="147" s="1"/>
  <c r="A926" i="147" s="1"/>
  <c r="A927" i="147" s="1"/>
  <c r="A928" i="147" s="1"/>
  <c r="A929" i="147" s="1"/>
  <c r="A930" i="147" s="1"/>
  <c r="A931" i="147" s="1"/>
  <c r="A932" i="147" s="1"/>
  <c r="A913" i="147"/>
  <c r="E910" i="147"/>
  <c r="E909" i="147" s="1"/>
  <c r="A908" i="147"/>
  <c r="E905" i="147"/>
  <c r="A903" i="147"/>
  <c r="A904" i="147" s="1"/>
  <c r="E901" i="147"/>
  <c r="A894" i="147"/>
  <c r="A895" i="147" s="1"/>
  <c r="A896" i="147" s="1"/>
  <c r="A897" i="147" s="1"/>
  <c r="A898" i="147" s="1"/>
  <c r="A899" i="147" s="1"/>
  <c r="A900" i="147" s="1"/>
  <c r="E892" i="147"/>
  <c r="A886" i="147"/>
  <c r="A887" i="147" s="1"/>
  <c r="A888" i="147" s="1"/>
  <c r="A889" i="147" s="1"/>
  <c r="A890" i="147" s="1"/>
  <c r="A891" i="147" s="1"/>
  <c r="E884" i="147"/>
  <c r="E882" i="147"/>
  <c r="A878" i="147"/>
  <c r="A879" i="147" s="1"/>
  <c r="A880" i="147" s="1"/>
  <c r="A881" i="147" s="1"/>
  <c r="E876" i="147"/>
  <c r="E874" i="147"/>
  <c r="E872" i="147"/>
  <c r="A864" i="147"/>
  <c r="A865" i="147" s="1"/>
  <c r="A866" i="147" s="1"/>
  <c r="A867" i="147" s="1"/>
  <c r="A868" i="147" s="1"/>
  <c r="A869" i="147" s="1"/>
  <c r="A870" i="147" s="1"/>
  <c r="A871" i="147" s="1"/>
  <c r="E862" i="147"/>
  <c r="A861" i="147"/>
  <c r="E859" i="147"/>
  <c r="A855" i="147"/>
  <c r="E851" i="147"/>
  <c r="E850" i="147" s="1"/>
  <c r="E848" i="147"/>
  <c r="A846" i="147"/>
  <c r="A847" i="147" s="1"/>
  <c r="E844" i="147"/>
  <c r="E841" i="147"/>
  <c r="A838" i="147"/>
  <c r="A839" i="147" s="1"/>
  <c r="A840" i="147" s="1"/>
  <c r="E836" i="147"/>
  <c r="A833" i="147"/>
  <c r="A834" i="147" s="1"/>
  <c r="A835" i="147" s="1"/>
  <c r="E831" i="147"/>
  <c r="A828" i="147"/>
  <c r="A829" i="147" s="1"/>
  <c r="A830" i="147" s="1"/>
  <c r="E826" i="147"/>
  <c r="A805" i="147"/>
  <c r="A806" i="147" s="1"/>
  <c r="A807" i="147" s="1"/>
  <c r="A808" i="147" s="1"/>
  <c r="A809" i="147" s="1"/>
  <c r="A810" i="147" s="1"/>
  <c r="A811" i="147" s="1"/>
  <c r="A812" i="147" s="1"/>
  <c r="A813" i="147" s="1"/>
  <c r="A814" i="147" s="1"/>
  <c r="A815" i="147" s="1"/>
  <c r="A816" i="147" s="1"/>
  <c r="A817" i="147" s="1"/>
  <c r="A818" i="147" s="1"/>
  <c r="A819" i="147" s="1"/>
  <c r="A820" i="147" s="1"/>
  <c r="A821" i="147" s="1"/>
  <c r="A822" i="147" s="1"/>
  <c r="A823" i="147" s="1"/>
  <c r="A824" i="147" s="1"/>
  <c r="A825" i="147" s="1"/>
  <c r="A801" i="147"/>
  <c r="A802" i="147" s="1"/>
  <c r="E799" i="147"/>
  <c r="A794" i="147"/>
  <c r="A795" i="147" s="1"/>
  <c r="A796" i="147" s="1"/>
  <c r="A797" i="147" s="1"/>
  <c r="A798" i="147" s="1"/>
  <c r="E792" i="147"/>
  <c r="A788" i="147"/>
  <c r="A789" i="147" s="1"/>
  <c r="A790" i="147" s="1"/>
  <c r="A791" i="147" s="1"/>
  <c r="E786" i="147"/>
  <c r="A784" i="147"/>
  <c r="A785" i="147" s="1"/>
  <c r="E782" i="147"/>
  <c r="A777" i="147"/>
  <c r="A778" i="147" s="1"/>
  <c r="A779" i="147" s="1"/>
  <c r="A780" i="147" s="1"/>
  <c r="A781" i="147" s="1"/>
  <c r="E775" i="147"/>
  <c r="A749" i="147"/>
  <c r="A750" i="147" s="1"/>
  <c r="A751" i="147" s="1"/>
  <c r="A752" i="147" s="1"/>
  <c r="A753" i="147" s="1"/>
  <c r="A754" i="147" s="1"/>
  <c r="A755" i="147" s="1"/>
  <c r="A756" i="147" s="1"/>
  <c r="A757" i="147" s="1"/>
  <c r="A758" i="147" s="1"/>
  <c r="A759" i="147" s="1"/>
  <c r="A760" i="147" s="1"/>
  <c r="A761" i="147" s="1"/>
  <c r="A762" i="147" s="1"/>
  <c r="A763" i="147" s="1"/>
  <c r="A764" i="147" s="1"/>
  <c r="A765" i="147" s="1"/>
  <c r="A766" i="147" s="1"/>
  <c r="A767" i="147" s="1"/>
  <c r="A768" i="147" s="1"/>
  <c r="A769" i="147" s="1"/>
  <c r="A770" i="147" s="1"/>
  <c r="A771" i="147" s="1"/>
  <c r="A772" i="147" s="1"/>
  <c r="A773" i="147" s="1"/>
  <c r="A774" i="147" s="1"/>
  <c r="E747" i="147"/>
  <c r="E743" i="147"/>
  <c r="A742" i="147"/>
  <c r="E740" i="147"/>
  <c r="E737" i="147"/>
  <c r="A734" i="147"/>
  <c r="A735" i="147" s="1"/>
  <c r="A736" i="147" s="1"/>
  <c r="E732" i="147"/>
  <c r="A730" i="147"/>
  <c r="A731" i="147" s="1"/>
  <c r="E728" i="147"/>
  <c r="A718" i="147"/>
  <c r="A719" i="147" s="1"/>
  <c r="A720" i="147" s="1"/>
  <c r="E716" i="147"/>
  <c r="E711" i="147"/>
  <c r="E699" i="147"/>
  <c r="A693" i="147"/>
  <c r="A694" i="147" s="1"/>
  <c r="A695" i="147" s="1"/>
  <c r="A696" i="147" s="1"/>
  <c r="A697" i="147" s="1"/>
  <c r="A698" i="147" s="1"/>
  <c r="E691" i="147"/>
  <c r="A680" i="147"/>
  <c r="A681" i="147" s="1"/>
  <c r="A682" i="147" s="1"/>
  <c r="A683" i="147" s="1"/>
  <c r="A684" i="147" s="1"/>
  <c r="A685" i="147" s="1"/>
  <c r="A686" i="147" s="1"/>
  <c r="A687" i="147" s="1"/>
  <c r="A688" i="147" s="1"/>
  <c r="A689" i="147" s="1"/>
  <c r="A690" i="147" s="1"/>
  <c r="E678" i="147"/>
  <c r="A665" i="147"/>
  <c r="A666" i="147" s="1"/>
  <c r="A667" i="147" s="1"/>
  <c r="A668" i="147" s="1"/>
  <c r="A669" i="147" s="1"/>
  <c r="A670" i="147" s="1"/>
  <c r="A671" i="147" s="1"/>
  <c r="A672" i="147" s="1"/>
  <c r="A673" i="147" s="1"/>
  <c r="A674" i="147" s="1"/>
  <c r="A675" i="147" s="1"/>
  <c r="A676" i="147" s="1"/>
  <c r="A677" i="147" s="1"/>
  <c r="E663" i="147"/>
  <c r="A655" i="147"/>
  <c r="A656" i="147" s="1"/>
  <c r="A657" i="147" s="1"/>
  <c r="A658" i="147" s="1"/>
  <c r="A659" i="147" s="1"/>
  <c r="A660" i="147" s="1"/>
  <c r="A661" i="147" s="1"/>
  <c r="A662" i="147" s="1"/>
  <c r="E653" i="147"/>
  <c r="A647" i="147"/>
  <c r="A648" i="147" s="1"/>
  <c r="A649" i="147" s="1"/>
  <c r="A650" i="147" s="1"/>
  <c r="A651" i="147" s="1"/>
  <c r="A652" i="147" s="1"/>
  <c r="E645" i="147"/>
  <c r="A633" i="147"/>
  <c r="A634" i="147" s="1"/>
  <c r="A635" i="147" s="1"/>
  <c r="A636" i="147" s="1"/>
  <c r="A637" i="147" s="1"/>
  <c r="A638" i="147" s="1"/>
  <c r="A639" i="147" s="1"/>
  <c r="A640" i="147" s="1"/>
  <c r="A641" i="147" s="1"/>
  <c r="E631" i="147"/>
  <c r="A628" i="147"/>
  <c r="A629" i="147" s="1"/>
  <c r="A630" i="147" s="1"/>
  <c r="E626" i="147"/>
  <c r="A620" i="147"/>
  <c r="A621" i="147" s="1"/>
  <c r="A622" i="147" s="1"/>
  <c r="A623" i="147" s="1"/>
  <c r="A624" i="147" s="1"/>
  <c r="A625" i="147" s="1"/>
  <c r="E618" i="147"/>
  <c r="A606" i="147"/>
  <c r="A607" i="147" s="1"/>
  <c r="A608" i="147" s="1"/>
  <c r="A609" i="147" s="1"/>
  <c r="A610" i="147" s="1"/>
  <c r="A611" i="147" s="1"/>
  <c r="A612" i="147" s="1"/>
  <c r="A613" i="147" s="1"/>
  <c r="A614" i="147" s="1"/>
  <c r="A615" i="147" s="1"/>
  <c r="A616" i="147" s="1"/>
  <c r="A617" i="147" s="1"/>
  <c r="E604" i="147"/>
  <c r="A594" i="147"/>
  <c r="A595" i="147" s="1"/>
  <c r="A596" i="147" s="1"/>
  <c r="A597" i="147" s="1"/>
  <c r="A598" i="147" s="1"/>
  <c r="A599" i="147" s="1"/>
  <c r="A600" i="147" s="1"/>
  <c r="A601" i="147" s="1"/>
  <c r="A586" i="147"/>
  <c r="A587" i="147" s="1"/>
  <c r="A588" i="147" s="1"/>
  <c r="A589" i="147" s="1"/>
  <c r="A590" i="147" s="1"/>
  <c r="A591" i="147" s="1"/>
  <c r="E584" i="147"/>
  <c r="E577" i="147"/>
  <c r="A569" i="147"/>
  <c r="A570" i="147" s="1"/>
  <c r="A571" i="147" s="1"/>
  <c r="A572" i="147" s="1"/>
  <c r="A573" i="147" s="1"/>
  <c r="E567" i="147"/>
  <c r="A563" i="147"/>
  <c r="A564" i="147" s="1"/>
  <c r="A565" i="147" s="1"/>
  <c r="A566" i="147" s="1"/>
  <c r="E561" i="147"/>
  <c r="A553" i="147"/>
  <c r="A554" i="147" s="1"/>
  <c r="A555" i="147" s="1"/>
  <c r="A556" i="147" s="1"/>
  <c r="A557" i="147" s="1"/>
  <c r="A558" i="147" s="1"/>
  <c r="A559" i="147" s="1"/>
  <c r="A560" i="147" s="1"/>
  <c r="E551" i="147"/>
  <c r="A548" i="147"/>
  <c r="A549" i="147" s="1"/>
  <c r="A550" i="147" s="1"/>
  <c r="E546" i="147"/>
  <c r="A542" i="147"/>
  <c r="A543" i="147" s="1"/>
  <c r="A544" i="147" s="1"/>
  <c r="A545" i="147" s="1"/>
  <c r="A534" i="147"/>
  <c r="A535" i="147" s="1"/>
  <c r="A536" i="147" s="1"/>
  <c r="A537" i="147" s="1"/>
  <c r="A538" i="147" s="1"/>
  <c r="A539" i="147" s="1"/>
  <c r="E532" i="147"/>
  <c r="A522" i="147"/>
  <c r="A523" i="147" s="1"/>
  <c r="A524" i="147" s="1"/>
  <c r="A525" i="147" s="1"/>
  <c r="A526" i="147" s="1"/>
  <c r="A527" i="147" s="1"/>
  <c r="A528" i="147" s="1"/>
  <c r="A529" i="147" s="1"/>
  <c r="E520" i="147"/>
  <c r="A513" i="147"/>
  <c r="A514" i="147" s="1"/>
  <c r="A515" i="147" s="1"/>
  <c r="A516" i="147" s="1"/>
  <c r="A517" i="147" s="1"/>
  <c r="A518" i="147" s="1"/>
  <c r="A519" i="147" s="1"/>
  <c r="E509" i="147"/>
  <c r="A485" i="147"/>
  <c r="A486" i="147" s="1"/>
  <c r="A487" i="147" s="1"/>
  <c r="A488" i="147" s="1"/>
  <c r="A489" i="147" s="1"/>
  <c r="A490" i="147" s="1"/>
  <c r="A491" i="147" s="1"/>
  <c r="A492" i="147" s="1"/>
  <c r="A493" i="147" s="1"/>
  <c r="A494" i="147" s="1"/>
  <c r="A495" i="147" s="1"/>
  <c r="A496" i="147" s="1"/>
  <c r="A497" i="147" s="1"/>
  <c r="A498" i="147" s="1"/>
  <c r="A499" i="147" s="1"/>
  <c r="A500" i="147" s="1"/>
  <c r="A501" i="147" s="1"/>
  <c r="A502" i="147" s="1"/>
  <c r="A503" i="147" s="1"/>
  <c r="A504" i="147" s="1"/>
  <c r="A505" i="147" s="1"/>
  <c r="A506" i="147" s="1"/>
  <c r="A507" i="147" s="1"/>
  <c r="A508" i="147" s="1"/>
  <c r="E483" i="147"/>
  <c r="A477" i="147"/>
  <c r="A478" i="147" s="1"/>
  <c r="A479" i="147" s="1"/>
  <c r="A480" i="147" s="1"/>
  <c r="A481" i="147" s="1"/>
  <c r="A482" i="147" s="1"/>
  <c r="E473" i="147"/>
  <c r="A469" i="147"/>
  <c r="A470" i="147" s="1"/>
  <c r="A471" i="147" s="1"/>
  <c r="A472" i="147" s="1"/>
  <c r="E465" i="147"/>
  <c r="A462" i="147"/>
  <c r="A463" i="147" s="1"/>
  <c r="A464" i="147" s="1"/>
  <c r="E460" i="147"/>
  <c r="A457" i="147"/>
  <c r="A458" i="147" s="1"/>
  <c r="A459" i="147" s="1"/>
  <c r="E453" i="147"/>
  <c r="E444" i="147"/>
  <c r="A418" i="147"/>
  <c r="A419" i="147" s="1"/>
  <c r="A420" i="147" s="1"/>
  <c r="A421" i="147" s="1"/>
  <c r="A422" i="147" s="1"/>
  <c r="A423" i="147" s="1"/>
  <c r="A424" i="147" s="1"/>
  <c r="A425" i="147" s="1"/>
  <c r="A426" i="147" s="1"/>
  <c r="A427" i="147" s="1"/>
  <c r="A428" i="147" s="1"/>
  <c r="A429" i="147" s="1"/>
  <c r="A430" i="147" s="1"/>
  <c r="A431" i="147" s="1"/>
  <c r="A432" i="147" s="1"/>
  <c r="A433" i="147" s="1"/>
  <c r="A434" i="147" s="1"/>
  <c r="A435" i="147" s="1"/>
  <c r="A436" i="147" s="1"/>
  <c r="A437" i="147" s="1"/>
  <c r="A438" i="147" s="1"/>
  <c r="A439" i="147" s="1"/>
  <c r="A440" i="147" s="1"/>
  <c r="A441" i="147" s="1"/>
  <c r="A442" i="147" s="1"/>
  <c r="E416" i="147"/>
  <c r="E414" i="147" s="1"/>
  <c r="E409" i="147"/>
  <c r="E400" i="147"/>
  <c r="E388" i="147"/>
  <c r="E384" i="147"/>
  <c r="A371" i="147"/>
  <c r="A372" i="147" s="1"/>
  <c r="A373" i="147" s="1"/>
  <c r="A374" i="147" s="1"/>
  <c r="A375" i="147" s="1"/>
  <c r="A376" i="147" s="1"/>
  <c r="A377" i="147" s="1"/>
  <c r="A378" i="147" s="1"/>
  <c r="A379" i="147" s="1"/>
  <c r="A380" i="147" s="1"/>
  <c r="A381" i="147" s="1"/>
  <c r="A382" i="147" s="1"/>
  <c r="A383" i="147" s="1"/>
  <c r="A360" i="147"/>
  <c r="A361" i="147" s="1"/>
  <c r="A362" i="147" s="1"/>
  <c r="A363" i="147" s="1"/>
  <c r="A364" i="147" s="1"/>
  <c r="A365" i="147" s="1"/>
  <c r="A366" i="147" s="1"/>
  <c r="A367" i="147" s="1"/>
  <c r="A368" i="147" s="1"/>
  <c r="E358" i="147"/>
  <c r="A343" i="147"/>
  <c r="A344" i="147" s="1"/>
  <c r="A345" i="147" s="1"/>
  <c r="A346" i="147" s="1"/>
  <c r="A347" i="147" s="1"/>
  <c r="A348" i="147" s="1"/>
  <c r="A349" i="147" s="1"/>
  <c r="A350" i="147" s="1"/>
  <c r="A351" i="147" s="1"/>
  <c r="A352" i="147" s="1"/>
  <c r="A353" i="147" s="1"/>
  <c r="A354" i="147" s="1"/>
  <c r="A355" i="147" s="1"/>
  <c r="A356" i="147" s="1"/>
  <c r="A357" i="147" s="1"/>
  <c r="E341" i="147"/>
  <c r="A332" i="147"/>
  <c r="A333" i="147" s="1"/>
  <c r="A334" i="147" s="1"/>
  <c r="A335" i="147" s="1"/>
  <c r="A336" i="147" s="1"/>
  <c r="A337" i="147" s="1"/>
  <c r="A338" i="147" s="1"/>
  <c r="A339" i="147" s="1"/>
  <c r="A340" i="147" s="1"/>
  <c r="E330" i="147"/>
  <c r="A321" i="147"/>
  <c r="A322" i="147" s="1"/>
  <c r="A323" i="147" s="1"/>
  <c r="A324" i="147" s="1"/>
  <c r="A325" i="147" s="1"/>
  <c r="A326" i="147" s="1"/>
  <c r="A327" i="147" s="1"/>
  <c r="A328" i="147" s="1"/>
  <c r="A329" i="147" s="1"/>
  <c r="E319" i="147"/>
  <c r="A313" i="147"/>
  <c r="A314" i="147" s="1"/>
  <c r="A315" i="147" s="1"/>
  <c r="A316" i="147" s="1"/>
  <c r="A317" i="147" s="1"/>
  <c r="A318" i="147" s="1"/>
  <c r="A302" i="147"/>
  <c r="A303" i="147" s="1"/>
  <c r="A304" i="147" s="1"/>
  <c r="A305" i="147" s="1"/>
  <c r="A306" i="147" s="1"/>
  <c r="A307" i="147" s="1"/>
  <c r="A308" i="147" s="1"/>
  <c r="A309" i="147" s="1"/>
  <c r="A310" i="147" s="1"/>
  <c r="E300" i="147"/>
  <c r="A295" i="147"/>
  <c r="A296" i="147" s="1"/>
  <c r="A297" i="147" s="1"/>
  <c r="A298" i="147" s="1"/>
  <c r="A299" i="147" s="1"/>
  <c r="E293" i="147"/>
  <c r="A278" i="147"/>
  <c r="A279" i="147" s="1"/>
  <c r="A280" i="147" s="1"/>
  <c r="A281" i="147" s="1"/>
  <c r="A282" i="147" s="1"/>
  <c r="A283" i="147" s="1"/>
  <c r="E263" i="147"/>
  <c r="E260" i="147"/>
  <c r="A252" i="147"/>
  <c r="A253" i="147" s="1"/>
  <c r="A254" i="147" s="1"/>
  <c r="A260" i="147" s="1"/>
  <c r="A263" i="147" s="1"/>
  <c r="A267" i="147" s="1"/>
  <c r="A268" i="147" s="1"/>
  <c r="A269" i="147" s="1"/>
  <c r="A270" i="147" s="1"/>
  <c r="A271" i="147" s="1"/>
  <c r="E246" i="147"/>
  <c r="A210" i="147"/>
  <c r="A211" i="147" s="1"/>
  <c r="A212" i="147" s="1"/>
  <c r="A213" i="147" s="1"/>
  <c r="A214" i="147" s="1"/>
  <c r="A215" i="147" s="1"/>
  <c r="A216" i="147" s="1"/>
  <c r="A217" i="147" s="1"/>
  <c r="A218" i="147" s="1"/>
  <c r="A219" i="147" s="1"/>
  <c r="A220" i="147" s="1"/>
  <c r="A221" i="147" s="1"/>
  <c r="A222" i="147" s="1"/>
  <c r="A223" i="147" s="1"/>
  <c r="A224" i="147" s="1"/>
  <c r="A225" i="147" s="1"/>
  <c r="A226" i="147" s="1"/>
  <c r="A227" i="147" s="1"/>
  <c r="A228" i="147" s="1"/>
  <c r="A229" i="147" s="1"/>
  <c r="A230" i="147" s="1"/>
  <c r="A231" i="147" s="1"/>
  <c r="A232" i="147" s="1"/>
  <c r="A233" i="147" s="1"/>
  <c r="A234" i="147" s="1"/>
  <c r="A235" i="147" s="1"/>
  <c r="A236" i="147" s="1"/>
  <c r="A237" i="147" s="1"/>
  <c r="A238" i="147" s="1"/>
  <c r="A239" i="147" s="1"/>
  <c r="A240" i="147" s="1"/>
  <c r="A241" i="147" s="1"/>
  <c r="A242" i="147" s="1"/>
  <c r="A243" i="147" s="1"/>
  <c r="A244" i="147" s="1"/>
  <c r="A245" i="147" s="1"/>
  <c r="E208" i="147"/>
  <c r="A192" i="147"/>
  <c r="A193" i="147" s="1"/>
  <c r="A194" i="147" s="1"/>
  <c r="A195" i="147" s="1"/>
  <c r="A196" i="147" s="1"/>
  <c r="A197" i="147" s="1"/>
  <c r="A198" i="147" s="1"/>
  <c r="A199" i="147" s="1"/>
  <c r="A200" i="147" s="1"/>
  <c r="A201" i="147" s="1"/>
  <c r="A202" i="147" s="1"/>
  <c r="A203" i="147" s="1"/>
  <c r="A204" i="147" s="1"/>
  <c r="A205" i="147" s="1"/>
  <c r="A206" i="147" s="1"/>
  <c r="A207" i="147" s="1"/>
  <c r="E190" i="147"/>
  <c r="A170" i="147"/>
  <c r="A171" i="147" s="1"/>
  <c r="A172" i="147" s="1"/>
  <c r="A173" i="147" s="1"/>
  <c r="A174" i="147" s="1"/>
  <c r="A175" i="147" s="1"/>
  <c r="A176" i="147" s="1"/>
  <c r="A177" i="147" s="1"/>
  <c r="A178" i="147" s="1"/>
  <c r="A179" i="147" s="1"/>
  <c r="A180" i="147" s="1"/>
  <c r="A181" i="147" s="1"/>
  <c r="A182" i="147" s="1"/>
  <c r="A183" i="147" s="1"/>
  <c r="A184" i="147" s="1"/>
  <c r="A185" i="147" s="1"/>
  <c r="A186" i="147" s="1"/>
  <c r="A187" i="147" s="1"/>
  <c r="A188" i="147" s="1"/>
  <c r="A189" i="147" s="1"/>
  <c r="E168" i="147"/>
  <c r="A150" i="147"/>
  <c r="A151" i="147" s="1"/>
  <c r="A152" i="147" s="1"/>
  <c r="A153" i="147" s="1"/>
  <c r="A154" i="147" s="1"/>
  <c r="A155" i="147" s="1"/>
  <c r="A156" i="147" s="1"/>
  <c r="A157" i="147" s="1"/>
  <c r="A158" i="147" s="1"/>
  <c r="A159" i="147" s="1"/>
  <c r="A160" i="147" s="1"/>
  <c r="A161" i="147" s="1"/>
  <c r="A162" i="147" s="1"/>
  <c r="A163" i="147" s="1"/>
  <c r="A164" i="147" s="1"/>
  <c r="A165" i="147" s="1"/>
  <c r="A166" i="147" s="1"/>
  <c r="A167" i="147" s="1"/>
  <c r="E148" i="147"/>
  <c r="A119" i="147"/>
  <c r="A120" i="147" s="1"/>
  <c r="A121" i="147" s="1"/>
  <c r="A122" i="147" s="1"/>
  <c r="A123" i="147" s="1"/>
  <c r="A124" i="147" s="1"/>
  <c r="A125" i="147" s="1"/>
  <c r="A126" i="147" s="1"/>
  <c r="A127" i="147" s="1"/>
  <c r="A128" i="147" s="1"/>
  <c r="A129" i="147" s="1"/>
  <c r="A130" i="147" s="1"/>
  <c r="A131" i="147" s="1"/>
  <c r="A132" i="147" s="1"/>
  <c r="A133" i="147" s="1"/>
  <c r="A134" i="147" s="1"/>
  <c r="A135" i="147" s="1"/>
  <c r="A136" i="147" s="1"/>
  <c r="A137" i="147" s="1"/>
  <c r="A138" i="147" s="1"/>
  <c r="A139" i="147" s="1"/>
  <c r="A140" i="147" s="1"/>
  <c r="A141" i="147" s="1"/>
  <c r="A142" i="147" s="1"/>
  <c r="A143" i="147" s="1"/>
  <c r="A144" i="147" s="1"/>
  <c r="A145" i="147" s="1"/>
  <c r="A146" i="147" s="1"/>
  <c r="A147" i="147" s="1"/>
  <c r="E117" i="147"/>
  <c r="A95" i="147"/>
  <c r="A96" i="147" s="1"/>
  <c r="A97" i="147" s="1"/>
  <c r="A98" i="147" s="1"/>
  <c r="A99" i="147" s="1"/>
  <c r="A100" i="147" s="1"/>
  <c r="A101" i="147" s="1"/>
  <c r="A102" i="147" s="1"/>
  <c r="A103" i="147" s="1"/>
  <c r="A104" i="147" s="1"/>
  <c r="A105" i="147" s="1"/>
  <c r="A106" i="147" s="1"/>
  <c r="A107" i="147" s="1"/>
  <c r="A108" i="147" s="1"/>
  <c r="A109" i="147" s="1"/>
  <c r="A110" i="147" s="1"/>
  <c r="A111" i="147" s="1"/>
  <c r="A112" i="147" s="1"/>
  <c r="A113" i="147" s="1"/>
  <c r="A114" i="147" s="1"/>
  <c r="A115" i="147" s="1"/>
  <c r="A116" i="147" s="1"/>
  <c r="E93" i="147"/>
  <c r="A87" i="147"/>
  <c r="A88" i="147" s="1"/>
  <c r="A89" i="147" s="1"/>
  <c r="A90" i="147" s="1"/>
  <c r="E85" i="147"/>
  <c r="A78" i="147"/>
  <c r="A79" i="147" s="1"/>
  <c r="A80" i="147" s="1"/>
  <c r="A81" i="147" s="1"/>
  <c r="A82" i="147" s="1"/>
  <c r="A83" i="147" s="1"/>
  <c r="A84" i="147" s="1"/>
  <c r="E76" i="147"/>
  <c r="A73" i="147"/>
  <c r="A74" i="147" s="1"/>
  <c r="A75" i="147" s="1"/>
  <c r="E71" i="147"/>
  <c r="A61" i="147"/>
  <c r="A62" i="147" s="1"/>
  <c r="A63" i="147" s="1"/>
  <c r="A64" i="147" s="1"/>
  <c r="E59" i="147"/>
  <c r="A56" i="147"/>
  <c r="A57" i="147" s="1"/>
  <c r="A58" i="147" s="1"/>
  <c r="E54" i="147"/>
  <c r="A50" i="147"/>
  <c r="A51" i="147" s="1"/>
  <c r="A52" i="147" s="1"/>
  <c r="A53" i="147" s="1"/>
  <c r="E48" i="147"/>
  <c r="A44" i="147"/>
  <c r="A45" i="147" s="1"/>
  <c r="A46" i="147" s="1"/>
  <c r="A47" i="147" s="1"/>
  <c r="E42" i="147"/>
  <c r="E20" i="147"/>
  <c r="A10" i="147"/>
  <c r="A11" i="147" s="1"/>
  <c r="A12" i="147" s="1"/>
  <c r="A13" i="147" s="1"/>
  <c r="A14" i="147" s="1"/>
  <c r="A15" i="147" s="1"/>
  <c r="A16" i="147" s="1"/>
  <c r="A17" i="147" s="1"/>
  <c r="A18" i="147" s="1"/>
  <c r="A19" i="147" s="1"/>
  <c r="A20" i="147" s="1"/>
  <c r="A24" i="147" s="1"/>
  <c r="A25" i="147" s="1"/>
  <c r="A26" i="147" s="1"/>
  <c r="A27" i="147" s="1"/>
  <c r="A28" i="147" s="1"/>
  <c r="A29" i="147" s="1"/>
  <c r="A30" i="147" s="1"/>
  <c r="A31" i="147" s="1"/>
  <c r="A32" i="147" s="1"/>
  <c r="A33" i="147" s="1"/>
  <c r="A34" i="147" s="1"/>
  <c r="A602" i="147" l="1"/>
  <c r="A603" i="147" s="1"/>
  <c r="A951" i="147"/>
  <c r="A952" i="147" s="1"/>
  <c r="A953" i="147" s="1"/>
  <c r="A954" i="147" s="1"/>
  <c r="A955" i="147" s="1"/>
  <c r="A956" i="147" s="1"/>
  <c r="A957" i="147" s="1"/>
  <c r="A958" i="147" s="1"/>
  <c r="A959" i="147" s="1"/>
  <c r="A960" i="147" s="1"/>
  <c r="A961" i="147" s="1"/>
  <c r="A962" i="147" s="1"/>
  <c r="A963" i="147" s="1"/>
  <c r="A964" i="147" s="1"/>
  <c r="A965" i="147" s="1"/>
  <c r="A966" i="147" s="1"/>
  <c r="A967" i="147" s="1"/>
  <c r="A968" i="147" s="1"/>
  <c r="A969" i="147" s="1"/>
  <c r="A970" i="147" s="1"/>
  <c r="E1014" i="147"/>
  <c r="E575" i="147"/>
  <c r="E574" i="147" s="1"/>
  <c r="E92" i="147"/>
  <c r="E91" i="147" s="1"/>
  <c r="E292" i="147"/>
  <c r="E290" i="147" s="1"/>
  <c r="E530" i="147"/>
  <c r="E1118" i="147"/>
  <c r="E443" i="147"/>
  <c r="E1092" i="147"/>
  <c r="E41" i="147"/>
  <c r="E40" i="147" s="1"/>
</calcChain>
</file>

<file path=xl/sharedStrings.xml><?xml version="1.0" encoding="utf-8"?>
<sst xmlns="http://schemas.openxmlformats.org/spreadsheetml/2006/main" count="4122" uniqueCount="1908">
  <si>
    <t>Наименование мероприятий</t>
  </si>
  <si>
    <t>Организаторы мероприятия</t>
  </si>
  <si>
    <t>Федерация</t>
  </si>
  <si>
    <t>II. Официальные спортивные мероприятия города Красноярска:</t>
  </si>
  <si>
    <t>Свердловский район</t>
  </si>
  <si>
    <t>сентябрь</t>
  </si>
  <si>
    <t>г. Красноярск</t>
  </si>
  <si>
    <t>Красспорт</t>
  </si>
  <si>
    <t>КАЛЕНДАРНЫЙ   ПЛАН</t>
  </si>
  <si>
    <t>Оглавление:</t>
  </si>
  <si>
    <t>Часть II. Официальные спортивные мероприятия города Красноярска:</t>
  </si>
  <si>
    <t>Срок  проведения</t>
  </si>
  <si>
    <t>Раздел 2. Городские спортивные соревнования по видам спорта:</t>
  </si>
  <si>
    <t>Раздел 3. Участие в организации и проведении на территории города Красноярска межмуниципальных, региональных, межрегиональных,  всероссийских и международных соревнований:</t>
  </si>
  <si>
    <t>- 1 этап</t>
  </si>
  <si>
    <t>- 2 этап</t>
  </si>
  <si>
    <t>- 3 этап</t>
  </si>
  <si>
    <t>№ п/п</t>
  </si>
  <si>
    <t>2</t>
  </si>
  <si>
    <t>2.</t>
  </si>
  <si>
    <t>1.</t>
  </si>
  <si>
    <t>2.2.</t>
  </si>
  <si>
    <t>3.</t>
  </si>
  <si>
    <t>4.</t>
  </si>
  <si>
    <t>5.</t>
  </si>
  <si>
    <t>6.</t>
  </si>
  <si>
    <t>7.</t>
  </si>
  <si>
    <t>8.</t>
  </si>
  <si>
    <t>9.</t>
  </si>
  <si>
    <t>11.</t>
  </si>
  <si>
    <t>1.1.</t>
  </si>
  <si>
    <t>1.2.</t>
  </si>
  <si>
    <t>1.3.</t>
  </si>
  <si>
    <t>12.</t>
  </si>
  <si>
    <t>14.</t>
  </si>
  <si>
    <t>15.</t>
  </si>
  <si>
    <t>16.</t>
  </si>
  <si>
    <t>Первенство города</t>
  </si>
  <si>
    <t xml:space="preserve">Первенство города </t>
  </si>
  <si>
    <t>Чемпионат города</t>
  </si>
  <si>
    <t>Кубок города</t>
  </si>
  <si>
    <t>Администрация Октябрьского района</t>
  </si>
  <si>
    <t>Администрация Ленинского района, Федерация</t>
  </si>
  <si>
    <t>Соревнования по боулингу</t>
  </si>
  <si>
    <t>Соревнования по волейболу</t>
  </si>
  <si>
    <t>Соревнования по настольному теннису</t>
  </si>
  <si>
    <t>Соревнования по дартсу</t>
  </si>
  <si>
    <t>Соревнования по мини-футболу</t>
  </si>
  <si>
    <t>Соревнования по конькобежному спорту</t>
  </si>
  <si>
    <t>Соревнования по плаванию</t>
  </si>
  <si>
    <t>Соревнования по шахматам</t>
  </si>
  <si>
    <t>Соревнования по бильярду</t>
  </si>
  <si>
    <t>Соревнования по баскетболу (девушки)</t>
  </si>
  <si>
    <t>Соревнования по мини-футболу (юноши)</t>
  </si>
  <si>
    <t>Соревнования по мини-футболу (девушки)</t>
  </si>
  <si>
    <t>Соревнования по  волейболу (девушки)</t>
  </si>
  <si>
    <t>Соревнования по волейболу  (юношей)</t>
  </si>
  <si>
    <t>Соревнования по баскетболу</t>
  </si>
  <si>
    <t>Спартакиада среди ветеранов спорта города Красноярска</t>
  </si>
  <si>
    <t xml:space="preserve">Соревнования по баскетболу  ( юноши)          </t>
  </si>
  <si>
    <t>Соревнования по баскетболу  (девушки)</t>
  </si>
  <si>
    <t>Соревнования по волейболу (девушки)</t>
  </si>
  <si>
    <t xml:space="preserve">Соревнования по волейболу (юноши) </t>
  </si>
  <si>
    <t xml:space="preserve">Соревнования по плаванию </t>
  </si>
  <si>
    <t>Соревнования по легкой атлетике (кросс)</t>
  </si>
  <si>
    <t>Соревнования по армспорту</t>
  </si>
  <si>
    <t>Соревнования по шашкам</t>
  </si>
  <si>
    <t>Спартакиада среди слабовидящих "Источник жизни"</t>
  </si>
  <si>
    <t>Спартакиада среди глухих "Триумф"</t>
  </si>
  <si>
    <t>Соревнования по городошному спорту</t>
  </si>
  <si>
    <t>2.1.</t>
  </si>
  <si>
    <t>Авиамодельный спорт</t>
  </si>
  <si>
    <t>2.3.</t>
  </si>
  <si>
    <t>2.7.</t>
  </si>
  <si>
    <t xml:space="preserve">Количество   участников </t>
  </si>
  <si>
    <t xml:space="preserve">2.2. </t>
  </si>
  <si>
    <t>Гандбол</t>
  </si>
  <si>
    <t xml:space="preserve">Армейский рукопашный бой </t>
  </si>
  <si>
    <t xml:space="preserve">Баскетбол </t>
  </si>
  <si>
    <t>2.8.</t>
  </si>
  <si>
    <t>2.9.</t>
  </si>
  <si>
    <t xml:space="preserve">Бокс </t>
  </si>
  <si>
    <t xml:space="preserve">2.10. </t>
  </si>
  <si>
    <t xml:space="preserve">2.11. </t>
  </si>
  <si>
    <t xml:space="preserve">2.12. </t>
  </si>
  <si>
    <t xml:space="preserve">2.13. </t>
  </si>
  <si>
    <t>2.14.</t>
  </si>
  <si>
    <t xml:space="preserve">В о л е й б о л </t>
  </si>
  <si>
    <t xml:space="preserve">Гольф </t>
  </si>
  <si>
    <t xml:space="preserve">Гребной  слалом </t>
  </si>
  <si>
    <t>2.15.</t>
  </si>
  <si>
    <t>2.16.</t>
  </si>
  <si>
    <t>2.17.</t>
  </si>
  <si>
    <t>2.18.</t>
  </si>
  <si>
    <t>2.19.</t>
  </si>
  <si>
    <t>2.20.</t>
  </si>
  <si>
    <t>2.21.</t>
  </si>
  <si>
    <t>2.22.</t>
  </si>
  <si>
    <t>2.23.</t>
  </si>
  <si>
    <t>2.24.</t>
  </si>
  <si>
    <t>2.25.</t>
  </si>
  <si>
    <t>2.26.</t>
  </si>
  <si>
    <t>2.27.</t>
  </si>
  <si>
    <t>2.28.</t>
  </si>
  <si>
    <t>2.29.</t>
  </si>
  <si>
    <t>2.30.</t>
  </si>
  <si>
    <t>2.31.</t>
  </si>
  <si>
    <t>2.32.</t>
  </si>
  <si>
    <t>2.33.</t>
  </si>
  <si>
    <t>2.34.</t>
  </si>
  <si>
    <t>2.35.</t>
  </si>
  <si>
    <t>2.36.</t>
  </si>
  <si>
    <t>2.37.</t>
  </si>
  <si>
    <t>2.38.</t>
  </si>
  <si>
    <t>2.39.</t>
  </si>
  <si>
    <t>2.40.</t>
  </si>
  <si>
    <t>2.41.</t>
  </si>
  <si>
    <t>2.42.</t>
  </si>
  <si>
    <t xml:space="preserve">Д з ю д о </t>
  </si>
  <si>
    <t>Карате</t>
  </si>
  <si>
    <t>Керлинг</t>
  </si>
  <si>
    <t>Киокусинкай</t>
  </si>
  <si>
    <t>Кикбоксинг</t>
  </si>
  <si>
    <t xml:space="preserve">Кинологический спорт </t>
  </si>
  <si>
    <t xml:space="preserve">Конный спорт  </t>
  </si>
  <si>
    <t xml:space="preserve">Конькобежный спорт  </t>
  </si>
  <si>
    <t xml:space="preserve">Легкая атлетика </t>
  </si>
  <si>
    <t xml:space="preserve">Лыжные гонки </t>
  </si>
  <si>
    <t xml:space="preserve">Мотоциклетный спорт </t>
  </si>
  <si>
    <t xml:space="preserve">Настольный теннис  </t>
  </si>
  <si>
    <t xml:space="preserve">Парашютный спорт  </t>
  </si>
  <si>
    <t xml:space="preserve">Парусный спорт  </t>
  </si>
  <si>
    <t xml:space="preserve">Пауэрлифтинг  </t>
  </si>
  <si>
    <t xml:space="preserve">Плавание  </t>
  </si>
  <si>
    <t xml:space="preserve">Подводный спорт  </t>
  </si>
  <si>
    <t xml:space="preserve">Прыжки на батуте  </t>
  </si>
  <si>
    <t>2.43.</t>
  </si>
  <si>
    <t>2.44.</t>
  </si>
  <si>
    <t>2.45.</t>
  </si>
  <si>
    <t>2.46.</t>
  </si>
  <si>
    <t>2.47.</t>
  </si>
  <si>
    <t>2.48.</t>
  </si>
  <si>
    <t>2.49.</t>
  </si>
  <si>
    <t>2.50.</t>
  </si>
  <si>
    <t>2.51.</t>
  </si>
  <si>
    <t>2.52.</t>
  </si>
  <si>
    <t>2.53.</t>
  </si>
  <si>
    <t>2.54.</t>
  </si>
  <si>
    <t>2.55.</t>
  </si>
  <si>
    <t>2.56.</t>
  </si>
  <si>
    <t>2.57.</t>
  </si>
  <si>
    <t>2.59.</t>
  </si>
  <si>
    <t>2.60.</t>
  </si>
  <si>
    <t>2.61.</t>
  </si>
  <si>
    <t>2.63.</t>
  </si>
  <si>
    <t>2.64.</t>
  </si>
  <si>
    <t>2.65.</t>
  </si>
  <si>
    <t>2.66.</t>
  </si>
  <si>
    <t>2.67.</t>
  </si>
  <si>
    <t>2.68.</t>
  </si>
  <si>
    <t>2.69.</t>
  </si>
  <si>
    <t>2.70.</t>
  </si>
  <si>
    <t>2.71.</t>
  </si>
  <si>
    <t>2.72.</t>
  </si>
  <si>
    <t>2.73.</t>
  </si>
  <si>
    <t>2.74.</t>
  </si>
  <si>
    <t>2.75.</t>
  </si>
  <si>
    <t>2.76.</t>
  </si>
  <si>
    <t>2.77.</t>
  </si>
  <si>
    <t xml:space="preserve">Прыжки на лыжах с трамплина  </t>
  </si>
  <si>
    <t xml:space="preserve">Пулевая стрельба </t>
  </si>
  <si>
    <t xml:space="preserve">Рафтинг </t>
  </si>
  <si>
    <t xml:space="preserve">Регби </t>
  </si>
  <si>
    <t>Самбо</t>
  </si>
  <si>
    <t xml:space="preserve">Синхронное  плавание  </t>
  </si>
  <si>
    <t xml:space="preserve">Скалолазание  </t>
  </si>
  <si>
    <t xml:space="preserve">Сноуборд   </t>
  </si>
  <si>
    <t xml:space="preserve">Спортивная акробатика   </t>
  </si>
  <si>
    <t>Спортивная аэробика</t>
  </si>
  <si>
    <t xml:space="preserve">Спортивная гимнастика  </t>
  </si>
  <si>
    <t>Спортивное ориентирование</t>
  </si>
  <si>
    <t xml:space="preserve">Спортивный  туризм </t>
  </si>
  <si>
    <t>Тайский бокс</t>
  </si>
  <si>
    <t xml:space="preserve">Тхэквондо  </t>
  </si>
  <si>
    <t xml:space="preserve">Теннис  </t>
  </si>
  <si>
    <t xml:space="preserve">Триатлон  </t>
  </si>
  <si>
    <t>Тяжелая  атлетика</t>
  </si>
  <si>
    <t xml:space="preserve">Ушу  </t>
  </si>
  <si>
    <t xml:space="preserve">Фехтование </t>
  </si>
  <si>
    <t xml:space="preserve">Фигурное катание на коньках </t>
  </si>
  <si>
    <t>Фитнес - аэробика</t>
  </si>
  <si>
    <t xml:space="preserve">Футбол </t>
  </si>
  <si>
    <t xml:space="preserve">Хоккей </t>
  </si>
  <si>
    <t xml:space="preserve">Художественная гимнастика  </t>
  </si>
  <si>
    <t xml:space="preserve">Ш а х м а т ы </t>
  </si>
  <si>
    <t xml:space="preserve">Ш а ш к и  </t>
  </si>
  <si>
    <t>Альпинизм</t>
  </si>
  <si>
    <t>Соревнования по настольным играм (новус, настольный хоккей и др.)</t>
  </si>
  <si>
    <t>Октябрьский район</t>
  </si>
  <si>
    <t>Ленинский район</t>
  </si>
  <si>
    <t>Финальные соревнования по видам спорта:</t>
  </si>
  <si>
    <t>Администрация Железнодорожного района</t>
  </si>
  <si>
    <t>Администрация Кировского района</t>
  </si>
  <si>
    <t>Администрация Ленинского района</t>
  </si>
  <si>
    <t>Администрация Свердловского района</t>
  </si>
  <si>
    <t>Администрация Советского района</t>
  </si>
  <si>
    <t>Администрация Центрального района</t>
  </si>
  <si>
    <t>Спортивный праздник, посвященный  "Дню физкультурника"</t>
  </si>
  <si>
    <t xml:space="preserve">Советский район: </t>
  </si>
  <si>
    <t>Октябрьский район:</t>
  </si>
  <si>
    <t>Ленинский район:</t>
  </si>
  <si>
    <t>Кировский район</t>
  </si>
  <si>
    <t>Советский район</t>
  </si>
  <si>
    <t>Центральный район</t>
  </si>
  <si>
    <t>Свердловский район:</t>
  </si>
  <si>
    <t>Советский район:</t>
  </si>
  <si>
    <t>Центральный район:</t>
  </si>
  <si>
    <t>Железнодорожный район:</t>
  </si>
  <si>
    <t xml:space="preserve">Соревнования по настольному теннису </t>
  </si>
  <si>
    <t>Соревнования по лыжным гонкам</t>
  </si>
  <si>
    <t xml:space="preserve">Соревнования по лёгкой атлетике </t>
  </si>
  <si>
    <t xml:space="preserve">Администрация Железнодорожного района </t>
  </si>
  <si>
    <t xml:space="preserve">Отборочный этап: </t>
  </si>
  <si>
    <t>Легкоатлетическая эстафета</t>
  </si>
  <si>
    <t>Соревнования по дартс</t>
  </si>
  <si>
    <t>Соревнования по пулевой стрельбе</t>
  </si>
  <si>
    <t>Соревнования по по шахматам</t>
  </si>
  <si>
    <t xml:space="preserve">Соревнования по волейболу          </t>
  </si>
  <si>
    <t xml:space="preserve">Соревнования по шахматам </t>
  </si>
  <si>
    <t>Эстафеты "Старты здоровья"</t>
  </si>
  <si>
    <t xml:space="preserve">Спартакиада Советского района среди работников учреждений образования  </t>
  </si>
  <si>
    <t xml:space="preserve">Администрация Центрального района </t>
  </si>
  <si>
    <t xml:space="preserve">Турнир по шахматам </t>
  </si>
  <si>
    <t xml:space="preserve">Турнир по шашкам </t>
  </si>
  <si>
    <t>Соревнования по настольному хоккею</t>
  </si>
  <si>
    <t>Восточное боевое единоборство</t>
  </si>
  <si>
    <t>Кировский район:</t>
  </si>
  <si>
    <t>Соревнования по пауэрлифтингу</t>
  </si>
  <si>
    <t>Соревнования по волейболу (юноши)</t>
  </si>
  <si>
    <t>Соревнования по стрельбе</t>
  </si>
  <si>
    <t>Боулинг</t>
  </si>
  <si>
    <t>Горнолыжный спорт</t>
  </si>
  <si>
    <t>Практическая стрельба</t>
  </si>
  <si>
    <t xml:space="preserve">Соревнования по боулингу </t>
  </si>
  <si>
    <t>Эстетическая гимнастика</t>
  </si>
  <si>
    <t>1</t>
  </si>
  <si>
    <t>Бильярдный спорт</t>
  </si>
  <si>
    <t>Часть III. Мероприятия по популяризации физической культуры и спорта среди населения</t>
  </si>
  <si>
    <t>Водно-моторный спорт</t>
  </si>
  <si>
    <t>Администрация  Октябрьского района</t>
  </si>
  <si>
    <t xml:space="preserve">Соревнования по хоккею </t>
  </si>
  <si>
    <t>Соревнования по легкой атлетике</t>
  </si>
  <si>
    <t>Соревнования по мини-футболу "Зимний мяч России"</t>
  </si>
  <si>
    <t>Соревнования по пионерболу (5-6 классы)</t>
  </si>
  <si>
    <t>Шахматно-шашечный турнир</t>
  </si>
  <si>
    <t xml:space="preserve">Соревнования по теннис-бит и настольному теннису </t>
  </si>
  <si>
    <t xml:space="preserve">Соревнования по футболу </t>
  </si>
  <si>
    <t>Свердловский и Кировский районы:</t>
  </si>
  <si>
    <t xml:space="preserve">Спартакиада Советского района среди сборных команд общеобразовательных учреждений </t>
  </si>
  <si>
    <t>- летний этап</t>
  </si>
  <si>
    <t>- осенний этап</t>
  </si>
  <si>
    <t xml:space="preserve">- 1 этап </t>
  </si>
  <si>
    <t xml:space="preserve">- 2 этап </t>
  </si>
  <si>
    <t>Раздел 4. Обеспечение условий для развития на территории города Красноярска физической культуры и спорта (соревнования любого ранга, в которых принимают участие спортивные сборные команды города)</t>
  </si>
  <si>
    <t>17.</t>
  </si>
  <si>
    <t>3</t>
  </si>
  <si>
    <t>4</t>
  </si>
  <si>
    <t>6</t>
  </si>
  <si>
    <t>7</t>
  </si>
  <si>
    <t>8</t>
  </si>
  <si>
    <t>9</t>
  </si>
  <si>
    <t>10</t>
  </si>
  <si>
    <t>Спортивная борьба:</t>
  </si>
  <si>
    <t>Вольная борьба</t>
  </si>
  <si>
    <t xml:space="preserve">Греко-римская борьба </t>
  </si>
  <si>
    <t>Танцевальный спорт</t>
  </si>
  <si>
    <t>Джиу-джитсу</t>
  </si>
  <si>
    <t>Спортивный праздник Советского района, посвященный  "Дню защиты детей"</t>
  </si>
  <si>
    <t>Культурно-спортивный праздник Советского района"Фестиваль возможностей"  для лиц старшего возраста, посвященный Дню пожилого человека</t>
  </si>
  <si>
    <t>Соревнования по бочча</t>
  </si>
  <si>
    <t xml:space="preserve">Соревнования по баскетболу </t>
  </si>
  <si>
    <t xml:space="preserve">Соревнования по шашкам </t>
  </si>
  <si>
    <t>Соревнования по плаванию "Веселый дельфин"</t>
  </si>
  <si>
    <t xml:space="preserve">Фестиваль двигательно-игровой деятельности среди воспитанников муниципальных дошкольных образовательных учреждений
</t>
  </si>
  <si>
    <t>Спортивные мероприятия Советского района в дни школьных каникул</t>
  </si>
  <si>
    <t>Железнодорожный, Октябрьский и Центральный районы:</t>
  </si>
  <si>
    <t>Соревнования по настольным играм</t>
  </si>
  <si>
    <t>Соревнования по керлингу</t>
  </si>
  <si>
    <t>Соревнования по хоккею с мячом в валенках</t>
  </si>
  <si>
    <t>Спартакиада Центрального района среди общеобразовательных учреждений "Олимпиец"</t>
  </si>
  <si>
    <t>Спартакиада Центрального района среди студенческих общежитий</t>
  </si>
  <si>
    <t>20.</t>
  </si>
  <si>
    <t xml:space="preserve">Подведение итогов </t>
  </si>
  <si>
    <t>Подведение итогов</t>
  </si>
  <si>
    <t xml:space="preserve">Соревнование по плаванию </t>
  </si>
  <si>
    <t xml:space="preserve">Соревнования по волейболу </t>
  </si>
  <si>
    <t>Соревнования по  шахматам</t>
  </si>
  <si>
    <t xml:space="preserve">Соревнования  по ТЭГ - регби </t>
  </si>
  <si>
    <t>Спортивный праздник, посвященный закрытию спортивно-оздоровительного зимнего сезона в Ленинском районе</t>
  </si>
  <si>
    <t>Спортивный праздник, посвященный открытию спортивно-оздоровительного летнего сезона в Ленинском районе</t>
  </si>
  <si>
    <t>Спортивный праздник, посвященный открытию спортивно-оздоровительного зимнего сезона в Ленинском районе</t>
  </si>
  <si>
    <t>Красспорт , Федерация</t>
  </si>
  <si>
    <t>Красспорт,  Федерация</t>
  </si>
  <si>
    <t>Красспорт, Федерации по видам спорта</t>
  </si>
  <si>
    <t>Красспорт, Федерация</t>
  </si>
  <si>
    <t>- зимний этап</t>
  </si>
  <si>
    <t>- весенний этап</t>
  </si>
  <si>
    <t>18.</t>
  </si>
  <si>
    <t>21.</t>
  </si>
  <si>
    <t>Всестилевое карате</t>
  </si>
  <si>
    <t>Полиатлон</t>
  </si>
  <si>
    <t>Место   проведения</t>
  </si>
  <si>
    <t>администрации города Красноярска</t>
  </si>
  <si>
    <t>Место           проведения</t>
  </si>
  <si>
    <t>Всероссийская акция "День любителей хоккея"</t>
  </si>
  <si>
    <t xml:space="preserve"> 1</t>
  </si>
  <si>
    <t>5</t>
  </si>
  <si>
    <t xml:space="preserve"> 2</t>
  </si>
  <si>
    <t xml:space="preserve"> 3</t>
  </si>
  <si>
    <t xml:space="preserve"> 4</t>
  </si>
  <si>
    <t xml:space="preserve"> 5</t>
  </si>
  <si>
    <t>1.1.1.</t>
  </si>
  <si>
    <t>1.1.2.</t>
  </si>
  <si>
    <t>1.1.3.</t>
  </si>
  <si>
    <t>1.1.4.</t>
  </si>
  <si>
    <t>1.1.6.</t>
  </si>
  <si>
    <t>1.1.7.</t>
  </si>
  <si>
    <t>Всероссийский день бега "Кросс Нации"</t>
  </si>
  <si>
    <t>Рукопашный бой</t>
  </si>
  <si>
    <t>Спортивный праздник, посвященный  закрытию спортивно-оздоровительного летнего сезона в Ленинском районе</t>
  </si>
  <si>
    <t>Городской этап Общероссийского проекта "Мини-футбол в школу" среди юношей и девушек (4 возрастные группы)</t>
  </si>
  <si>
    <t>Главное управление образования, Красспорт,  Федерация</t>
  </si>
  <si>
    <t>Лыжное двоеборье</t>
  </si>
  <si>
    <t xml:space="preserve"> официальных физкультурных мероприятий и спортивных  мероприятий </t>
  </si>
  <si>
    <t xml:space="preserve">Первенство города среди юношей до 16 лет </t>
  </si>
  <si>
    <t>2.62.</t>
  </si>
  <si>
    <t>2.1. Авиамодельный спорт (1520001411Я)</t>
  </si>
  <si>
    <t>УТВЕРЖДЕНО</t>
  </si>
  <si>
    <t xml:space="preserve">приказом главного управления </t>
  </si>
  <si>
    <t>Министерство спорта края, Красспорт,   Федерации по видам</t>
  </si>
  <si>
    <t>Центральный стадион, о. Отдыха</t>
  </si>
  <si>
    <t>02-08 мая</t>
  </si>
  <si>
    <t>Спорт-парк "Атлетика"</t>
  </si>
  <si>
    <t>Абаканская протока р. Енисей</t>
  </si>
  <si>
    <t>СК "Авангард"</t>
  </si>
  <si>
    <t>Центральный стадион</t>
  </si>
  <si>
    <t>01 мая</t>
  </si>
  <si>
    <t>09 мая</t>
  </si>
  <si>
    <t>СК СФУ</t>
  </si>
  <si>
    <t>по согласованию</t>
  </si>
  <si>
    <t>ДЮСШ "Кентавр"</t>
  </si>
  <si>
    <t>Первенство города в индивидуальных упражнениях</t>
  </si>
  <si>
    <t>Красноярский ипподром</t>
  </si>
  <si>
    <t>УСКК КрасГАУ</t>
  </si>
  <si>
    <t>Керлинг-холл "ККОР"</t>
  </si>
  <si>
    <t>ГК ФП "Бобровый лог", СК "Николаевская сопка"</t>
  </si>
  <si>
    <t>Академгородок</t>
  </si>
  <si>
    <t xml:space="preserve">Первенство города среди девушек до 16 лет </t>
  </si>
  <si>
    <t>Первенство города среди девушек до 14 лет</t>
  </si>
  <si>
    <t xml:space="preserve">Первенство города среди юношей до 14 лет </t>
  </si>
  <si>
    <t xml:space="preserve">Первенство города среди юношей до 15 лет </t>
  </si>
  <si>
    <t>Гольф-клуб "Орлинные холмы"</t>
  </si>
  <si>
    <t>СОК "Сокол"</t>
  </si>
  <si>
    <t>ДВС СибГАУ</t>
  </si>
  <si>
    <t>МАУ "СШОР "Юность"</t>
  </si>
  <si>
    <t>ДС им. М.Дворкина, с/залы города</t>
  </si>
  <si>
    <t>МВДЦ "Сибирь"</t>
  </si>
  <si>
    <t>МАУ "СШОР "Здоровый мир"</t>
  </si>
  <si>
    <t>МАУ "СШОР "Энергия"</t>
  </si>
  <si>
    <t>Окрестности города</t>
  </si>
  <si>
    <t>Традиционный  легкоатлетический пробег на 10 км.  "Познай себя"</t>
  </si>
  <si>
    <t>Красноярское водохранилище, залив "Шумиха"</t>
  </si>
  <si>
    <t>МАУ "СШОР "Красноярск"</t>
  </si>
  <si>
    <t>МБОУ "СШ № 69"</t>
  </si>
  <si>
    <t>ноябрь</t>
  </si>
  <si>
    <t>ФОК "Звездный"</t>
  </si>
  <si>
    <t>Краевая специализированная библиотека</t>
  </si>
  <si>
    <t>Кендо</t>
  </si>
  <si>
    <t>пр. Мира</t>
  </si>
  <si>
    <t>по назначению</t>
  </si>
  <si>
    <t>Соревнования по  баскетболу 3х3 (девушки)</t>
  </si>
  <si>
    <t>Соревнования по  баскетболу 3х3 (юноши)</t>
  </si>
  <si>
    <t>Администрация Свердловского района, Федерация</t>
  </si>
  <si>
    <t>о. Отдыха</t>
  </si>
  <si>
    <t>о. Татышев</t>
  </si>
  <si>
    <t>СибГТУ</t>
  </si>
  <si>
    <t>СФУ</t>
  </si>
  <si>
    <t>КрасГМУ</t>
  </si>
  <si>
    <t>Соревнования по самбо</t>
  </si>
  <si>
    <t>КГПУ</t>
  </si>
  <si>
    <t>Соревнования по настольному тенису</t>
  </si>
  <si>
    <t>Соревнования по подводному спорту (плавание в ластах)</t>
  </si>
  <si>
    <t>Соревнования по спортивной борьбе в дисцеплине вольная борьба</t>
  </si>
  <si>
    <t xml:space="preserve">Соревнования по легкой атлетике </t>
  </si>
  <si>
    <t>Соревнования по спортивному ориентированию (кроссовые дистанции)</t>
  </si>
  <si>
    <t>Соревнования по гиревому спорту</t>
  </si>
  <si>
    <t>Соревнования по спортивному туризму</t>
  </si>
  <si>
    <t>СибГУ</t>
  </si>
  <si>
    <t>Соревнования по дзюдо</t>
  </si>
  <si>
    <t>СибГУ/СФУ</t>
  </si>
  <si>
    <t>Соревнования по спортивному ориентированию (лыжные дистанции)</t>
  </si>
  <si>
    <t>"ГТО: подтянись к движению!"</t>
  </si>
  <si>
    <t>Красспорт, ГУО, Федерации по видам спорта</t>
  </si>
  <si>
    <t>о. Татышев-набережная р. Енисей-о. Татышев</t>
  </si>
  <si>
    <t>МАУ "СШОР "Рассвет"</t>
  </si>
  <si>
    <t>Соревнования по подтягиванию (юноши) и подниманию туловища (девушки)</t>
  </si>
  <si>
    <t>МАУ "СШ "Вертикаль"</t>
  </si>
  <si>
    <t>Дворец спорта им. И. Ярыгина</t>
  </si>
  <si>
    <t>МАУ "СШОР “Энергия" и "Сибиряк"</t>
  </si>
  <si>
    <t>МБУ «КТСЦ», МАУ "СШОР" Красноярск"</t>
  </si>
  <si>
    <t>Январь</t>
  </si>
  <si>
    <t>Февраль</t>
  </si>
  <si>
    <t>ФОК "Спартаковец"</t>
  </si>
  <si>
    <t>Март</t>
  </si>
  <si>
    <t xml:space="preserve">ФОК "Атлант" </t>
  </si>
  <si>
    <t>ФОК "Молния"</t>
  </si>
  <si>
    <t>Апрель</t>
  </si>
  <si>
    <t>ФОК «Молния»</t>
  </si>
  <si>
    <t>Май</t>
  </si>
  <si>
    <t>Июнь</t>
  </si>
  <si>
    <t>Август</t>
  </si>
  <si>
    <t xml:space="preserve">Август </t>
  </si>
  <si>
    <t>Сентябрь</t>
  </si>
  <si>
    <t>Октябрь</t>
  </si>
  <si>
    <t>Ноябрь</t>
  </si>
  <si>
    <t>Спортивный праздник "Зимние забавы"</t>
  </si>
  <si>
    <t>Декабрь</t>
  </si>
  <si>
    <t xml:space="preserve">ФОК "Черемушки" </t>
  </si>
  <si>
    <t xml:space="preserve">ФОК "Московский" </t>
  </si>
  <si>
    <t>ФОК "Черемушки"</t>
  </si>
  <si>
    <t>Март-май</t>
  </si>
  <si>
    <t>ФОК "Старт"</t>
  </si>
  <si>
    <t>Сентябрь-ноябрь</t>
  </si>
  <si>
    <t xml:space="preserve">ФОК "Кристалл" </t>
  </si>
  <si>
    <t xml:space="preserve">ФОК "Олимп" </t>
  </si>
  <si>
    <t>ФОК "Кристалл"</t>
  </si>
  <si>
    <t>Январь-февраль</t>
  </si>
  <si>
    <t>ФОК "Советский"</t>
  </si>
  <si>
    <t>Июнь-август</t>
  </si>
  <si>
    <t>Январь-март</t>
  </si>
  <si>
    <t xml:space="preserve">Июнь </t>
  </si>
  <si>
    <t>Спортивный праздник "Открытие летнего сезона"</t>
  </si>
  <si>
    <t>ФОК "Московский"</t>
  </si>
  <si>
    <t xml:space="preserve">Спортивный праздник "Открытие зимнего сезона" </t>
  </si>
  <si>
    <t xml:space="preserve">Районные и отборочные физкультурные мероприятия: </t>
  </si>
  <si>
    <t>СК "Советский" МАУ "СШ по видам единоборств"</t>
  </si>
  <si>
    <t>Спартакиада среди советов ветеранов города</t>
  </si>
  <si>
    <t>Соревнования по  дартс</t>
  </si>
  <si>
    <t>стадион "Металлург"</t>
  </si>
  <si>
    <t>КГМУ</t>
  </si>
  <si>
    <t>Краевое РОСТО</t>
  </si>
  <si>
    <t>Соревнования "Дошкольная лига чемпионов" (с элементами футбола)</t>
  </si>
  <si>
    <t>по отдельному положению</t>
  </si>
  <si>
    <t>Спартакиада Советского района среди  учащихся первых курсов  учреждений  профессионального образования</t>
  </si>
  <si>
    <t>Администрация Советского района, Федерация</t>
  </si>
  <si>
    <t>Администрации  Советского района, Федерация</t>
  </si>
  <si>
    <t>Первенство Советского района</t>
  </si>
  <si>
    <t>МБДОУ № 264</t>
  </si>
  <si>
    <t xml:space="preserve">МБОУ «СОШ № 44» </t>
  </si>
  <si>
    <t>МАУ "СШОР "Спутник"</t>
  </si>
  <si>
    <t>МБОУ «Станция юных техников»</t>
  </si>
  <si>
    <t>Районное общество инвалидов</t>
  </si>
  <si>
    <t>Подвижная игра "Снайпер" (3-4 классы)</t>
  </si>
  <si>
    <t>по положению</t>
  </si>
  <si>
    <t>Соревнования по выполнению нормативов ГТО</t>
  </si>
  <si>
    <t>Администрация Центрального района, Федерация</t>
  </si>
  <si>
    <t>территория района</t>
  </si>
  <si>
    <t xml:space="preserve"> 6</t>
  </si>
  <si>
    <t>Спортивный зал МАУ "СШОР"Энергия"</t>
  </si>
  <si>
    <t xml:space="preserve">Легкоатлетический кросс  Железнодорожного района среди ДОУ  "Весенний кросс"  </t>
  </si>
  <si>
    <t>Спортивный городок МБОУ "Гимназия № 9"</t>
  </si>
  <si>
    <t xml:space="preserve">Левобережная набережная реки Енивей </t>
  </si>
  <si>
    <t>Администрация Железнодорожного района, Федерация</t>
  </si>
  <si>
    <t>Детский сад</t>
  </si>
  <si>
    <t>Администрация Кировского района, Федерация</t>
  </si>
  <si>
    <t>Легкоатлетическая эстафета Железнодорожного района, посвященная Дню Победы</t>
  </si>
  <si>
    <t>Легкоатлетическая эстафета Кировского района, посвященная Дню Победы</t>
  </si>
  <si>
    <t>Традиционная легкоатлетическая эстафета Ленинского района, посвященная "Дню Победы"</t>
  </si>
  <si>
    <t>Рыболовный спорт</t>
  </si>
  <si>
    <t>Чир спорт</t>
  </si>
  <si>
    <t xml:space="preserve"> Красспорт,  Федерация</t>
  </si>
  <si>
    <t>в течении года</t>
  </si>
  <si>
    <t>на местах</t>
  </si>
  <si>
    <t>Высшие учебные заведения</t>
  </si>
  <si>
    <t>Финальный этап:</t>
  </si>
  <si>
    <t>Соревнования по баскетболу 3х3 ( юноши)</t>
  </si>
  <si>
    <t xml:space="preserve">Легкоатлетическая эстафета, Октябрьского района посвященная дню Победы в Великой отечественной войне 1941-1945 гг.             </t>
  </si>
  <si>
    <t xml:space="preserve">Школьный  этап: </t>
  </si>
  <si>
    <t>в школах</t>
  </si>
  <si>
    <t xml:space="preserve">Муниципальный этап: </t>
  </si>
  <si>
    <t>в районах</t>
  </si>
  <si>
    <t xml:space="preserve">Школьный этап: </t>
  </si>
  <si>
    <t>Муниципальный этап (финальные соревнования):</t>
  </si>
  <si>
    <t>Раздел 2. Городские физкультурно-оздоровительные мероприятия по отдельным направлениям.</t>
  </si>
  <si>
    <t>Раздел 3. Участие в межмуниципальных, региональных (зональные) и всероссийские физкультурные мероприятия, проводимых на территории города Красноярска.</t>
  </si>
  <si>
    <t>2.1.1.</t>
  </si>
  <si>
    <t>2.1.2.</t>
  </si>
  <si>
    <t>2.1.3.</t>
  </si>
  <si>
    <t>2.1.4.</t>
  </si>
  <si>
    <t>Раздел 2. Городские физкультурно-оздоровительные мероприятия по отдельным направлениям:</t>
  </si>
  <si>
    <t>Раздел 3. Участие в межмуниципальных, региональных (зональные) и всероссийские физкультурные мероприятия, проводимых на территории города Красноярска:</t>
  </si>
  <si>
    <t>Железнодорожный район</t>
  </si>
  <si>
    <t>Соревнования по керлингу (напольный)</t>
  </si>
  <si>
    <t>КрасГМУ/СФУ</t>
  </si>
  <si>
    <t>10.</t>
  </si>
  <si>
    <t>Мас-реслинг</t>
  </si>
  <si>
    <t xml:space="preserve">о. Татышев </t>
  </si>
  <si>
    <t xml:space="preserve">Соревнования по мини-хоккею с мячом "Лига выходного дня"   </t>
  </si>
  <si>
    <t>ФОК "Гиревик"</t>
  </si>
  <si>
    <t>Соревнования "БЕГОВЕЛиЯ"</t>
  </si>
  <si>
    <t xml:space="preserve"> "Дошкольная лига чемпионов" (с элементами вида спорта "футбол" )</t>
  </si>
  <si>
    <t>Дошкольная лига чемпионов  (с элементами вида спорта "футбол" )</t>
  </si>
  <si>
    <t xml:space="preserve">Соревнования по русским шашкам </t>
  </si>
  <si>
    <t xml:space="preserve">Соревнования по баскетболу 3х3 </t>
  </si>
  <si>
    <t xml:space="preserve">Соревнования по дартсу </t>
  </si>
  <si>
    <t xml:space="preserve">Соревнования по мультиспорту </t>
  </si>
  <si>
    <t>Боулинг клуб "Cub"</t>
  </si>
  <si>
    <t>МАОУ "Гимназия № 15"</t>
  </si>
  <si>
    <t>СК "Солнечный" МАУ "СШОР "Юность"</t>
  </si>
  <si>
    <t>Соревнования по армрестлингу</t>
  </si>
  <si>
    <t>Школа бильярда Дмитрия Тимофеева</t>
  </si>
  <si>
    <t>МФК "Динамо"</t>
  </si>
  <si>
    <t xml:space="preserve">ФГАОУ ВО «СФУ» </t>
  </si>
  <si>
    <t>ЦСЛ "Южный"</t>
  </si>
  <si>
    <t>Чемпионат и первенство города в кроссовых дисциплинах</t>
  </si>
  <si>
    <t>Чемпионат и первенство города в лыжных дисциплинах</t>
  </si>
  <si>
    <t>Соревнования по олимпийскому многоборью</t>
  </si>
  <si>
    <t>Соревнования по фитнес-аэробика "Фитнесинка"</t>
  </si>
  <si>
    <t>Соревнования по русским шашкам "На призы Деда Мороза"</t>
  </si>
  <si>
    <t>Легкоатлетичесский кросс (сборные)</t>
  </si>
  <si>
    <t xml:space="preserve">Соревнования по мини-футболу </t>
  </si>
  <si>
    <t>Администрация Октябрьского района, Федерация</t>
  </si>
  <si>
    <t>Соревнования по плаванию (юноши)</t>
  </si>
  <si>
    <t>Спортивная площадка (ул. Воронова,12/д)</t>
  </si>
  <si>
    <t>Соревнования «БЕГОВЕЛиЯ»</t>
  </si>
  <si>
    <t>Соревнование по шахматам</t>
  </si>
  <si>
    <t>22.</t>
  </si>
  <si>
    <t xml:space="preserve">Всероссийский физкультурно-спортивный комплекс "Готов к труду и обороне (ГТО): </t>
  </si>
  <si>
    <t xml:space="preserve">Первенство города среди девушек до 15 лет </t>
  </si>
  <si>
    <t>Чемпионат и первенство города в спортивной дисциплине "сётокан"</t>
  </si>
  <si>
    <t>Первенство города среди юношей до 11-12 лет</t>
  </si>
  <si>
    <t>Первенство города среди девушек до 11-12 лет</t>
  </si>
  <si>
    <t>МБОУ "СШ № 147" ЦДО КиС "Академия спорта"</t>
  </si>
  <si>
    <t>Традиционный легкоатлетический пробег "Енисей Батюшка"</t>
  </si>
  <si>
    <t>пл. Мира-пр. Мира - набережной р. Енисея -острову Татышев-пл Мира</t>
  </si>
  <si>
    <t>Традиционный легкоатлетический полумарафон «Красмарафон «Жара»</t>
  </si>
  <si>
    <t xml:space="preserve">Чемпионат города </t>
  </si>
  <si>
    <t>Чемпионат и первенство  города в спортивной дисциплине "троеборье классическое"</t>
  </si>
  <si>
    <t>Чемпионат и первенство  города в спортивной дисциплине "жим"</t>
  </si>
  <si>
    <t>Чемпионат и первенство  города в спортивной дисциплине "троеборье"</t>
  </si>
  <si>
    <t xml:space="preserve">ТБ "Солонцы" МАУ "СШОР "Красный Яр"  </t>
  </si>
  <si>
    <t>Спортивный зал СибГУ</t>
  </si>
  <si>
    <t>Первенство города среди юношей и девушек до 18 лет</t>
  </si>
  <si>
    <t xml:space="preserve">Федерация </t>
  </si>
  <si>
    <t>Акробатический манеж МАУ "СШОР "Спутник"</t>
  </si>
  <si>
    <t>КрасГАУ</t>
  </si>
  <si>
    <t>Городской турнир  посвященный Дню молодежи</t>
  </si>
  <si>
    <t>Городской турнир  посвященный Дню физкультурника</t>
  </si>
  <si>
    <t>МБУ "СШОР им. Шевчука"</t>
  </si>
  <si>
    <t>Спортивное мероприятие, посвященное Международному дню борьбы с коррупцией</t>
  </si>
  <si>
    <t>09 декабря</t>
  </si>
  <si>
    <t>Общегородской спортивный праздник, посвященный Всероссийскому Дню физкультурника</t>
  </si>
  <si>
    <t>Городской этап Всероссийских соревнований  "Кожанный мяч" среди юношей и девушек (3 возрастные группы)</t>
  </si>
  <si>
    <t>Первенство города среди детей в спортивных дисциплинах" выездка" и "конкур"</t>
  </si>
  <si>
    <t>открытые спортплощадки города</t>
  </si>
  <si>
    <t>открытые катки города</t>
  </si>
  <si>
    <t>МАОУ "СШ № 152"</t>
  </si>
  <si>
    <t xml:space="preserve">Соревнования по зимней рыбалке  </t>
  </si>
  <si>
    <t>Капоэйро</t>
  </si>
  <si>
    <t>- 3 этап (финал)</t>
  </si>
  <si>
    <t>Чемпионат города в спортивной дисциплине "дистанции водные"</t>
  </si>
  <si>
    <t>о. Отдыха Абаканская протока р. Енисей</t>
  </si>
  <si>
    <t>Кубок города в спортивной дисциплине "дистанции водные"</t>
  </si>
  <si>
    <t>Первенство города в спортивной дисциплине "дистанции водные"</t>
  </si>
  <si>
    <t>19 января</t>
  </si>
  <si>
    <t xml:space="preserve">Чемпионат города   </t>
  </si>
  <si>
    <t>МСК "Арена.Север" КГАУ "РЦСС"</t>
  </si>
  <si>
    <t>Первенство города в рамках Всероссийского проекта "Серебряные коньки" среди обучающихся общеобразовательныцх организаций</t>
  </si>
  <si>
    <t>МСК "Сопка"-комплекс трамплинов и СК "Академия биатлона"</t>
  </si>
  <si>
    <t xml:space="preserve">Кубок города </t>
  </si>
  <si>
    <t xml:space="preserve">Чемпионат  и первенство  города </t>
  </si>
  <si>
    <t>Комплекс трамплинов МСК "Сопка"</t>
  </si>
  <si>
    <t>Чемпионат и первенство города</t>
  </si>
  <si>
    <t>Чемпионат города в спортивной дисциплине «ловля на мармышку со льда"</t>
  </si>
  <si>
    <t>озеро "Бархатово",       с. Есауловка</t>
  </si>
  <si>
    <t>Кубок города в спортивных в дисциплинах «ловля донной удочкой" и "ловля донной удочкой - командные соревнования»</t>
  </si>
  <si>
    <t>озеро "Песчанка",               д. Песчанка</t>
  </si>
  <si>
    <t>Чемпионат города в спортивных дисциплинах «ловля спиннингом  с берега" и "ловля спиннингом с берега - командные соревнования»</t>
  </si>
  <si>
    <t>Чемпионат города в спортивных в дисциплинах «ловля донной удочкой" и "ловля донной удочкой - командные соревнования»</t>
  </si>
  <si>
    <t>Академия борьбы им. Д.Г. Миндиашвили</t>
  </si>
  <si>
    <t>Первенство города среди женских команд</t>
  </si>
  <si>
    <t xml:space="preserve">Первенство города  </t>
  </si>
  <si>
    <t xml:space="preserve">Спортивный зал МБУ "СШОР по дзюдо"  </t>
  </si>
  <si>
    <t>Баскетбол 3Х3 (юноши и девушки)</t>
  </si>
  <si>
    <t>МАОУ "Лицей № 12", МБОУ "Гимназия № 11 им. А.Н. Кулакова"</t>
  </si>
  <si>
    <t xml:space="preserve">Легкоатлетическая эстафета Ленинского района  "Осенний забег" </t>
  </si>
  <si>
    <t>Спортивный праздник Октябрьского района «СПОРТ ОБЪЕДИНЯЕТ #МОЙОКТЯБРЬСКИЙ»</t>
  </si>
  <si>
    <t>Дом спорта "Октябрьский"</t>
  </si>
  <si>
    <t>Соревнования по стритболу</t>
  </si>
  <si>
    <t>01 январь - 20 май</t>
  </si>
  <si>
    <t xml:space="preserve">Первенство города среди девушек до 13 лет </t>
  </si>
  <si>
    <t xml:space="preserve">Первенство города среди юношей до 13 лет </t>
  </si>
  <si>
    <t>2.58.</t>
  </si>
  <si>
    <t>Спортивное мероприятие, посвященное Всероссийскому  дню солидарности в борьбе с терроризмом</t>
  </si>
  <si>
    <t>Спортивные эстафеты "Старты здоровья"</t>
  </si>
  <si>
    <t>"Арт-берег"</t>
  </si>
  <si>
    <t xml:space="preserve">Чемпионат и первенство города </t>
  </si>
  <si>
    <t>Городские соревнования среди юношей до 16 лет (2008-2009 г.р.)</t>
  </si>
  <si>
    <t>Соревнования по  многоборью в рамках "ГТО : Подтянись к движению!"</t>
  </si>
  <si>
    <t>Соревнования по лёгкой атлетике</t>
  </si>
  <si>
    <t>Соревнования по плаванию (юноши и девушки)</t>
  </si>
  <si>
    <t>Соревнования по  легкой атлетике  (юноши и девушки)</t>
  </si>
  <si>
    <t>Соревнования по лыжным гонкам  (девушки)</t>
  </si>
  <si>
    <t>Соревнования по лыжным гонкам  (юноши)</t>
  </si>
  <si>
    <t>Соревнования по легкой атлетике (юноши)</t>
  </si>
  <si>
    <t>Соревнования по легкой атлетике ( девушки)</t>
  </si>
  <si>
    <t>Соревнования по плаванию (девушки)</t>
  </si>
  <si>
    <t>Соревнования по ТЭГ-регби</t>
  </si>
  <si>
    <t>НП "Красноярские Столбы"</t>
  </si>
  <si>
    <t>Чемпионат и первенство  города в спортивных дисциплинах "мотолодки СН-175, JT-250, GT-15, GT-30, T-550, С500", "скутер O-250", "глисера Р-1500, Р-2000, Р-2500"</t>
  </si>
  <si>
    <t>Спортивный городок МАОУ "Гимназия № 9"</t>
  </si>
  <si>
    <t>МАУ «СШОР "Красный Яр"</t>
  </si>
  <si>
    <t>спортзалый зал МАОУ «СШ № 32»</t>
  </si>
  <si>
    <t>Стадион "Сибирь" МАУ "ЦСК"</t>
  </si>
  <si>
    <t>Судомодельный спорт</t>
  </si>
  <si>
    <t>"Дошкольная лига чемпионов" (с элементами вида спорта "футбол" )</t>
  </si>
  <si>
    <t>Красспорт, Феднрация</t>
  </si>
  <si>
    <t>ЦЭС "Спортэкс"</t>
  </si>
  <si>
    <t>Соревнования среди старшего поколения</t>
  </si>
  <si>
    <t>Турнир по мини-футболу среди команд ветеранов</t>
  </si>
  <si>
    <t>Финальные мероприятия по видам спорта:</t>
  </si>
  <si>
    <t>Городские  мероприятия по видам спорта:</t>
  </si>
  <si>
    <t>Февраль-март</t>
  </si>
  <si>
    <t xml:space="preserve">ФОК "Зеленая роща" </t>
  </si>
  <si>
    <t xml:space="preserve">Май </t>
  </si>
  <si>
    <t>р. Енисей</t>
  </si>
  <si>
    <t>в режиме онлайн</t>
  </si>
  <si>
    <t xml:space="preserve">Спартакиада среди трудовых коллективов  города </t>
  </si>
  <si>
    <t>Спартакиада  призывной и допризывной молодежи города:</t>
  </si>
  <si>
    <t xml:space="preserve">Спартакиада Центрального района среди дворовых команд   </t>
  </si>
  <si>
    <t xml:space="preserve">Бильярдный клуб "Ступени" </t>
  </si>
  <si>
    <t xml:space="preserve">Соревнования по бильярду </t>
  </si>
  <si>
    <t xml:space="preserve">Соревнованияа по пейнтболу </t>
  </si>
  <si>
    <t>ООО "Ваш Сервис"</t>
  </si>
  <si>
    <t>Компьютерный спорт</t>
  </si>
  <si>
    <t>2.78.</t>
  </si>
  <si>
    <t>Красспорт , ГУО, Федерации по видам спорта</t>
  </si>
  <si>
    <t>Финальные городские соревнования муниципального этапа:</t>
  </si>
  <si>
    <t>1.2.1.</t>
  </si>
  <si>
    <t>1.2.2.</t>
  </si>
  <si>
    <t>1.2.3.</t>
  </si>
  <si>
    <t>1.2.4.</t>
  </si>
  <si>
    <t>1.2.5.</t>
  </si>
  <si>
    <t>1.2.6.</t>
  </si>
  <si>
    <t>1.2.7.</t>
  </si>
  <si>
    <t xml:space="preserve">2. </t>
  </si>
  <si>
    <t>9.1.</t>
  </si>
  <si>
    <t>9.2.</t>
  </si>
  <si>
    <t>Всероссийские спортивные игры школьников "Президентские спортивные игры" - муниципальный этап среди обучающихся общеобразовательных организаций  города:</t>
  </si>
  <si>
    <t>Армрестлинг</t>
  </si>
  <si>
    <t>2.79.</t>
  </si>
  <si>
    <t>Раздел 1. Организационные мероприятия физкультурно-спортивной направленности.</t>
  </si>
  <si>
    <t>Спортивные площадки МАУ "ЦСК"</t>
  </si>
  <si>
    <t xml:space="preserve">Рогейн «Красноярские столбы» </t>
  </si>
  <si>
    <t>ФГУП ГПЗ"Столбы"</t>
  </si>
  <si>
    <t>Красспорт,  Федерация (МОСО СТС МОК)</t>
  </si>
  <si>
    <t>Всероссийские массовые соревнования по конькобежному спорту "Лед надежды нашей"</t>
  </si>
  <si>
    <t>Стадион МАУ "СШОР "Рассвет"</t>
  </si>
  <si>
    <t>Дом спорта "Спартак"</t>
  </si>
  <si>
    <t xml:space="preserve">по физической культуре и спорту  </t>
  </si>
  <si>
    <t>I. Официальные физкультурные мероприятия города Красноярска</t>
  </si>
  <si>
    <t>Часть I. Официальные физкультурные мероприятия города Красноярска</t>
  </si>
  <si>
    <t>Раздел 1. Городские массовые физкультурно-оздоровительные мероприятия.</t>
  </si>
  <si>
    <t>Раздел 1. Городские комплексные спортивные соревнования.</t>
  </si>
  <si>
    <t>КСК "Кубеково"</t>
  </si>
  <si>
    <t xml:space="preserve">                    Раздел 1. Городские массовые физкультурно-оздоровительные мероприятия:</t>
  </si>
  <si>
    <t xml:space="preserve">Администрация Ленинского района, территориальный отдел главного управления образования </t>
  </si>
  <si>
    <t>Апрель-октябрь</t>
  </si>
  <si>
    <t>Апрель-май</t>
  </si>
  <si>
    <t>Апрель-июнь</t>
  </si>
  <si>
    <t>Июль-сентябрь</t>
  </si>
  <si>
    <t>Март-апрель</t>
  </si>
  <si>
    <t>Май-июнь</t>
  </si>
  <si>
    <t>Октябрь-декабрь</t>
  </si>
  <si>
    <t>Октябрь-ноябрь</t>
  </si>
  <si>
    <t>Ноябрь-декабрь</t>
  </si>
  <si>
    <t>Сентябрь-декабрь</t>
  </si>
  <si>
    <t>Сентябрь-октябрь</t>
  </si>
  <si>
    <t>Январь-апрель</t>
  </si>
  <si>
    <t>Красспорт, ГУО</t>
  </si>
  <si>
    <t>Красспорт, Федирация</t>
  </si>
  <si>
    <t>Акватория  Абаканской протоки р. Енисей, водный стадион МАУ" ЦСК"</t>
  </si>
  <si>
    <t xml:space="preserve">           Раздел 1. Городские комплексные спортивные соревнования</t>
  </si>
  <si>
    <t>КГБПОУ Красноярский финансово-экономический колледжФЭК</t>
  </si>
  <si>
    <t xml:space="preserve">КГБПОУ Красноярский индустриально-металлургический техникум </t>
  </si>
  <si>
    <t xml:space="preserve">КГБПОУ Красноярский автотранспортный техникум </t>
  </si>
  <si>
    <t xml:space="preserve">Выполнение нормативов Всероссийского физкультурно-спортивного комплекса "Готов к труду и обороне (ГТО) </t>
  </si>
  <si>
    <t>МФК "Динамо", сквер "Серебрянный",  МБОУ "СШ № 82"</t>
  </si>
  <si>
    <t>АНО "Краевая спортивная школа по художественной гимнастике"</t>
  </si>
  <si>
    <t>Первенство города в спортивных дисциплинай "лазание на трудность" и "лазание на скорость"</t>
  </si>
  <si>
    <t>Универсальный спортивный комплекс "Теннис холл"</t>
  </si>
  <si>
    <t xml:space="preserve">Первенство города   </t>
  </si>
  <si>
    <t xml:space="preserve">Первенство  города </t>
  </si>
  <si>
    <t>Первенство города среди юношей и девушек 16-18 лет</t>
  </si>
  <si>
    <t>Первенство города среди юношей и девушек 12-14 лет</t>
  </si>
  <si>
    <t xml:space="preserve">Первенство города "Свободная пирамида" </t>
  </si>
  <si>
    <t>Чемпионат города "Свободная Пирамида"</t>
  </si>
  <si>
    <t>Первенство города среди ветеранов  "Пирамида"</t>
  </si>
  <si>
    <t xml:space="preserve">Первенство города "Пул 9" </t>
  </si>
  <si>
    <t>Чемпионат города "Динамичная пирамида"</t>
  </si>
  <si>
    <t xml:space="preserve">Первенство города "Комбинированная пирамида"  </t>
  </si>
  <si>
    <t xml:space="preserve">Командный Кубка города </t>
  </si>
  <si>
    <t>Чемпионат города по пляжному волейболу среди мужских и женских команд</t>
  </si>
  <si>
    <t>Чемпионат и первенство города в спортивной дисциплине "сито-рю"</t>
  </si>
  <si>
    <t>Чемпионат и первенство города в спортивной дисциплине "кобудо"</t>
  </si>
  <si>
    <t>Чемпионат города среди мужских команд</t>
  </si>
  <si>
    <t>Чемпионат города среди женских команд</t>
  </si>
  <si>
    <t>Чемпионат  города</t>
  </si>
  <si>
    <t>Первенство города среди юношей и девушек до 13 лет</t>
  </si>
  <si>
    <t xml:space="preserve">Командный чемпионат города в спортивной дисциплене "кёрлинг - смешанный" </t>
  </si>
  <si>
    <t xml:space="preserve">Чемпионат и первенство города в спортивной дисциплине "фулл контакт" </t>
  </si>
  <si>
    <t>Чемпионат и первенство города  в спортивной  дисциплине "аджилити"</t>
  </si>
  <si>
    <t>Чемпионат и первенство города в спортивной дисциплине "фристайл"</t>
  </si>
  <si>
    <t>Чемпионат и первенство города среди юниоров и юношей в спортивной дисциплине "выездка"</t>
  </si>
  <si>
    <t>Чемпионат и первенство города среди юниоров и юношей в спортивной дисциплине "конкур"</t>
  </si>
  <si>
    <t>Первенство города в спортивной дисциплине "шорт-трек - отдельные дистанции"</t>
  </si>
  <si>
    <t>Чемпионат города в спортивной дисциплине "стрельба из пистолета"</t>
  </si>
  <si>
    <t xml:space="preserve">Чемпионат и первенство  города </t>
  </si>
  <si>
    <t>Чемпионат города в спортивной дисциплине "дистанции спелео"</t>
  </si>
  <si>
    <t>Чемпионат города в спортивной дисциплине "северная ходьба"</t>
  </si>
  <si>
    <t>Чемпионат города в спортивной дисциплине "дистанции пешеходные"</t>
  </si>
  <si>
    <t>Чемпионат города в спортивной дисциплине "дистанции комбинированные"</t>
  </si>
  <si>
    <t>Первенство города в спортивной дисциплине "дистанции спелео"</t>
  </si>
  <si>
    <t>Чемпионат и первенство города (ИТФ)</t>
  </si>
  <si>
    <t>Чемпионат и первенство города (ГТФ)</t>
  </si>
  <si>
    <t>Чемпионат и первенство города в спортивной дисциплине "дуатлон"</t>
  </si>
  <si>
    <t xml:space="preserve">Чемпионат города  </t>
  </si>
  <si>
    <t>Первенство города среди детско-юношеских команд (6 возрастных групп)</t>
  </si>
  <si>
    <t>Первенство города в спортивной дисциплине "групповые упражнения"</t>
  </si>
  <si>
    <t>Чемпионат города в спортивной дисциплине "блиц"</t>
  </si>
  <si>
    <t>Чемпионат города в спортивной дисциплине "быстрые шахматы"</t>
  </si>
  <si>
    <t>Кубок города в спортивной дисциплине "быстрые шахматы"</t>
  </si>
  <si>
    <t>Первенство города среди мальчиков и девочек, юношей и девушек в спортивной дисциплине "шахматы"</t>
  </si>
  <si>
    <t>Первенство города среди мальчиков и девочек, юношей и девушек в спортивной дисциплине "блиц"</t>
  </si>
  <si>
    <t xml:space="preserve">Первенство города среди мальчиков и девочек, юношей и девушек в спортивной дисциплине "быстрые шахматы"  </t>
  </si>
  <si>
    <t>Чемпионат города  в спортивной дисциплине "сноукайтинг"</t>
  </si>
  <si>
    <t xml:space="preserve">Чемпионат города в спортивной дисциплине "3х3" </t>
  </si>
  <si>
    <t>Чемпионат и первенство города среди юношей и девушек 16-17  лет, юниоров  и юниорок 18-19  лет в спортивных дисциплинах "лазание на трудность" и "лазание на скорость"</t>
  </si>
  <si>
    <t>Чемпионат и первенство города в спортивной дисциплине "дуатлон-кросс "</t>
  </si>
  <si>
    <t xml:space="preserve">Кубок города  </t>
  </si>
  <si>
    <t xml:space="preserve">Первенство город среди женских команд в спортивной дисциплине "мини-футбол"  </t>
  </si>
  <si>
    <t>Чемпионат города в спортивной дисциплине "дистанции горные"</t>
  </si>
  <si>
    <t xml:space="preserve">Первенство города среди мужских команд </t>
  </si>
  <si>
    <t>«КССТ центр ДОСААФ»</t>
  </si>
  <si>
    <t>Фестиваль зимних видов спорта Центрального района</t>
  </si>
  <si>
    <t>Соревнования по зимнему мини-футболу</t>
  </si>
  <si>
    <t xml:space="preserve"> 7</t>
  </si>
  <si>
    <t xml:space="preserve"> 8</t>
  </si>
  <si>
    <t>Касспорт, Федерации по видам спорта</t>
  </si>
  <si>
    <t>Центральная набережная р. Енисей</t>
  </si>
  <si>
    <t>Физкультурно-спортивный фестиваль в рамках межведомственного проекта "Арт Берег"</t>
  </si>
  <si>
    <t>Физкультурно-спортивный фестиваль в рамках межведомственного проекта "Твой Берег"</t>
  </si>
  <si>
    <t>Ярыгинская набережная р. Енисей</t>
  </si>
  <si>
    <t>СК "Тотем"</t>
  </si>
  <si>
    <t>2.80.</t>
  </si>
  <si>
    <t>Сквош</t>
  </si>
  <si>
    <t xml:space="preserve"> Красспорт, Федерация</t>
  </si>
  <si>
    <t>Администрация Свердловского района, Красспорт, Федерация</t>
  </si>
  <si>
    <t>Чемпионат города   в спортивной дисциплине "шпага"</t>
  </si>
  <si>
    <t>17-19 ноября</t>
  </si>
  <si>
    <t>22-23 декабря</t>
  </si>
  <si>
    <t>Чемпионат и первенство города в спортивной дисциплине "триатлон-зимний"</t>
  </si>
  <si>
    <t xml:space="preserve">24 апреля </t>
  </si>
  <si>
    <t>Первенство города в спортивной дисциплине "многоборье"</t>
  </si>
  <si>
    <t>Первенство города по отдельным дистанциям</t>
  </si>
  <si>
    <t xml:space="preserve">Первенство города среди юношей и девушек до 12 лет </t>
  </si>
  <si>
    <t>20-22 января</t>
  </si>
  <si>
    <t>24-26 марта</t>
  </si>
  <si>
    <t>26-28 мая</t>
  </si>
  <si>
    <t>19-20 ноября</t>
  </si>
  <si>
    <t xml:space="preserve">04 июня </t>
  </si>
  <si>
    <t>24 сентября</t>
  </si>
  <si>
    <t>Первенство города в спортивной дисциплине "дистанции пешеходные"</t>
  </si>
  <si>
    <t>Спартакиада высших учебных заведений города Красноярска и Красноярского края "Универсиада-2022/2023"</t>
  </si>
  <si>
    <t>Первенство города среди юношей и девушек 14-16 лет</t>
  </si>
  <si>
    <t>Первенство города среди юниоров и юниорок 18-20 лет</t>
  </si>
  <si>
    <t>Первенство города среди юношей и девушек до 15 лет</t>
  </si>
  <si>
    <t>Кубок города среди юношей и девушек до 13 лет</t>
  </si>
  <si>
    <t>Первенство города среди юниоров и юниорок до 21 года</t>
  </si>
  <si>
    <t>Первенство города среди юношей и девушек 11-12 лет</t>
  </si>
  <si>
    <t>Спортивный комплекс "Динамо"</t>
  </si>
  <si>
    <t xml:space="preserve">Кубок  города  в спортивных дисциплинах "мотолодка FF скоростное маневрирование" и  "мотолодка FF слалом"           </t>
  </si>
  <si>
    <t>24-26 ноября</t>
  </si>
  <si>
    <t>22 октября</t>
  </si>
  <si>
    <t>17-18 декабря</t>
  </si>
  <si>
    <t xml:space="preserve">Чемпионат и первенство города  </t>
  </si>
  <si>
    <t>18-20 февраля</t>
  </si>
  <si>
    <t>15-16 апреля</t>
  </si>
  <si>
    <t>Первенство города среди детско-юношеских команд (7 возрастных групп) в спортивной дисциплине "мини-футбол"  (сезон 2022-2023)</t>
  </si>
  <si>
    <t>05 марта</t>
  </si>
  <si>
    <t>Чемпионат города в спортивной дисциплине "мотогонки на льду"</t>
  </si>
  <si>
    <t>26 февраля</t>
  </si>
  <si>
    <t>ФОЦ "Татышев-парк"</t>
  </si>
  <si>
    <t>04 июня</t>
  </si>
  <si>
    <t>Первенство города среди взрослых команд (3 возрастные группы) в спортивной дисциплине "мини-футбол"  (сезон 2022-2023)</t>
  </si>
  <si>
    <t>XL Открытая   Всероссийская массовая  лыжная гонка "Лыжня России"</t>
  </si>
  <si>
    <t>12 февраля</t>
  </si>
  <si>
    <t>Городской турнир памяти Кавалера 4-х Орденов "Славы" Литвиненко Н.Е.</t>
  </si>
  <si>
    <t>Кубок города:</t>
  </si>
  <si>
    <t xml:space="preserve">Кубок города в спортивной дисциплине "ката" </t>
  </si>
  <si>
    <t>Первенство города "Закрытие зимнего сезона"</t>
  </si>
  <si>
    <t>Первенство города "Открытие зимнего сезона"</t>
  </si>
  <si>
    <t>Кубок города в спортивной дисциплине "дистанции-спелео"</t>
  </si>
  <si>
    <t xml:space="preserve">Кубок города "Красноярье"  </t>
  </si>
  <si>
    <t>Кубок города "Юный мушкетер" среди мальчиков и девочек, юношей и девушек до 15 лет в спортивной дисциплине "шпага"</t>
  </si>
  <si>
    <t>Городские соревнования "Весенние ласточки"</t>
  </si>
  <si>
    <t>Городские соревнования "Звонкие коньки"</t>
  </si>
  <si>
    <t>Кубок города  "Кубок В.П. Астафьева"</t>
  </si>
  <si>
    <t>Кубок города памяти ЗТР Ю.А. Уриновича</t>
  </si>
  <si>
    <t>02-03 сентября</t>
  </si>
  <si>
    <t>Командный чемпионат города</t>
  </si>
  <si>
    <t>Чемпионат города среди мужских и женских команд (сезон 2022/2023)</t>
  </si>
  <si>
    <t xml:space="preserve">Кубок города   </t>
  </si>
  <si>
    <t>11-12 марта</t>
  </si>
  <si>
    <t>Командные соревнования Кубок города</t>
  </si>
  <si>
    <t>Молодежная лига</t>
  </si>
  <si>
    <t xml:space="preserve">Городские соревнования  "День  стайера", памяти М.С. Евтушенко </t>
  </si>
  <si>
    <t xml:space="preserve">Городские соревнования  "День подводника",на призы ЗМС Е.А. Фалеевой </t>
  </si>
  <si>
    <t>26 марта</t>
  </si>
  <si>
    <t>25-26 февраля</t>
  </si>
  <si>
    <t>Кубок города в спортивных дисциплинах «ловля спиннингом  с берега" и "ловля спиннингом с берега - командные соревнования»</t>
  </si>
  <si>
    <t>27-29 мая</t>
  </si>
  <si>
    <t xml:space="preserve"> Кубок города</t>
  </si>
  <si>
    <t>Чемпионат города в спортивной дисциплине "шахматы"</t>
  </si>
  <si>
    <t>18 марта</t>
  </si>
  <si>
    <t>21-23 января</t>
  </si>
  <si>
    <t>Первенство города среди юношей и девушек до 14 лет</t>
  </si>
  <si>
    <t>Спартакиада среди воспитанников на пришкольных площадках</t>
  </si>
  <si>
    <t>Первенство Свердловского района среди юниоров, посвящённое памяти ЗТ СССР Гусева В.Л.</t>
  </si>
  <si>
    <t>Соревнования Свердловского района среди инвалидов</t>
  </si>
  <si>
    <t>Спартакиада среди студентов учреждений среднего профессианального образования Кировского района</t>
  </si>
  <si>
    <t>Клуб ССК</t>
  </si>
  <si>
    <t>Соревноывания по хоккею с мячем в валенках</t>
  </si>
  <si>
    <t>Первенство Кировского района, посвященное Дню народного единства</t>
  </si>
  <si>
    <t xml:space="preserve">Первенство Кировского района в спортивной дисциплине "кумитэ"  
</t>
  </si>
  <si>
    <t>Фестиваль Железнодорожного района "НАШЖД"</t>
  </si>
  <si>
    <t>Территория района</t>
  </si>
  <si>
    <t>Соревнования по подтягиванию на перекладине</t>
  </si>
  <si>
    <t>Фитнес центр "Гараж"</t>
  </si>
  <si>
    <t>Соревнования по пауэрлифтингу в спортивной дисциплине "жим"</t>
  </si>
  <si>
    <t>Спортивный праздник Железнодорожного района "Лето в красовках"</t>
  </si>
  <si>
    <t>Первенство Железнодорожного района</t>
  </si>
  <si>
    <t>Турнир Железнодорожного района "Кубок Новичка"</t>
  </si>
  <si>
    <t>Соревновния Железнодорожного района среди семейных команд</t>
  </si>
  <si>
    <t>Хоккейная коробка (ул. Железнодорожников, 10/а)</t>
  </si>
  <si>
    <t>Соревновния Железнодорожного района среди педагогов образовательных учреждений</t>
  </si>
  <si>
    <t>Соревнования Железнодорожного района "Шиповка юных"</t>
  </si>
  <si>
    <t>Турнир Железнодорожного района по мини-футболу среди лицс ограниченными возможностями здоровья "Матч равных возможностей"</t>
  </si>
  <si>
    <t>Турнир Железнодорожного района в спортивной дисциплине "мини-хоккей с мячом"</t>
  </si>
  <si>
    <t>Соревнования по настольному теннису (девушки)</t>
  </si>
  <si>
    <t>Соревнования Свердловского района по легкоатлетическому многоборью</t>
  </si>
  <si>
    <t xml:space="preserve">Легкоатлетическая эстафета Свердловского района среди обучающихся старших классов общеобразовательных учреждений, посвященная "Дню Победы" </t>
  </si>
  <si>
    <t xml:space="preserve">Легкоатлетическая эстафета Свердловского района среди обучающихся начальных классов общеобразовательных учреждений, посвященная "Дню Победы" </t>
  </si>
  <si>
    <t>Соревнования Свердловского района по легкоатлетическому кроссу "Золотая осень" среди обучающихся старших классов общеобразовательных учреждений</t>
  </si>
  <si>
    <t>Соревнования Свердловского района по легкоатлетическому кроссу "Золотая осень" среди обучающихся начальных классов общеобразовательных учреждений</t>
  </si>
  <si>
    <t>Соревнования Свердловского района среди обучающихся начальных классов общеобразовательных учреждений</t>
  </si>
  <si>
    <t>Соревнования Свердловского района</t>
  </si>
  <si>
    <t>Кубок города среди спортивных клубов</t>
  </si>
  <si>
    <t>Чемпионат города среди любительских команд (сезон 2022/2023)</t>
  </si>
  <si>
    <t xml:space="preserve">Первенство города  на открытых площадках </t>
  </si>
  <si>
    <t>2.81.</t>
  </si>
  <si>
    <t>Хоккей с мячом</t>
  </si>
  <si>
    <t>11-12 ноября</t>
  </si>
  <si>
    <t>Кубок города  в спортивной дисциплине "аджилити"</t>
  </si>
  <si>
    <t>01 октября-31 декабря</t>
  </si>
  <si>
    <t>Фристайл</t>
  </si>
  <si>
    <t xml:space="preserve">Рождественский турнир по мини-хоккею с мячом в валенках </t>
  </si>
  <si>
    <t>Спортивный праздник Октябрьского района                 г. Красноярска «МАТЧ ПОБЕДЫ» посвященный дню Победы в Великой отечественной войне 1941-1945 гг.</t>
  </si>
  <si>
    <t>Соревнования по настольному теннису (юноши и девушки)</t>
  </si>
  <si>
    <t>Февраль-апрель</t>
  </si>
  <si>
    <t>Теннисный зал СФУ</t>
  </si>
  <si>
    <t>Соревнование по стрельбе из пневматической винтовки</t>
  </si>
  <si>
    <t xml:space="preserve">Апрель-май </t>
  </si>
  <si>
    <t xml:space="preserve"> Октябрь-ноябрь</t>
  </si>
  <si>
    <t xml:space="preserve">Первенство Октябрьского района </t>
  </si>
  <si>
    <t>Первенство Октябрьского района</t>
  </si>
  <si>
    <t>Первенство Октябрьского  района среди юношей памяти ветерана Великой Отечественной войны, мастера  спорта СССР, основателя вольной борьбы в г. Красноярске  Малахова И.Н</t>
  </si>
  <si>
    <t xml:space="preserve">Чемпионат и первенство Октябрьского района в спортивной дисциплине "дистанции пешеходные"        </t>
  </si>
  <si>
    <t>Городской турнир среди юношей до 12 лет</t>
  </si>
  <si>
    <t>Городской турнир среди девушек до 12 лет</t>
  </si>
  <si>
    <t>Первенство Советского района, посвященное Дню Победы</t>
  </si>
  <si>
    <t>ВОИ Советского района</t>
  </si>
  <si>
    <t>Соревнования по легкой атлетике "Шиповка юных" (младшая группа)</t>
  </si>
  <si>
    <t>Соревнования по легкой атлетикеа "Шиповка юных" средняя группа</t>
  </si>
  <si>
    <t>Соревнования по легкой атлетике "Шиповка юных" старшая группа</t>
  </si>
  <si>
    <t xml:space="preserve">  МАУ "СШОР "Красноярск"</t>
  </si>
  <si>
    <t>Кубок города, посвященный памяти А.Я.Грошева</t>
  </si>
  <si>
    <t>Соревнования по баскетболу 3х3</t>
  </si>
  <si>
    <t xml:space="preserve">Соревнования по волейболу  </t>
  </si>
  <si>
    <t>Соревнования по  регби</t>
  </si>
  <si>
    <t>Спортивно-технический парк "Звезда"</t>
  </si>
  <si>
    <t>Парк им. "1 мая"</t>
  </si>
  <si>
    <t xml:space="preserve">МАОУ Гимназия № 11 им.А.Н. Кулакова </t>
  </si>
  <si>
    <t xml:space="preserve">в течение года </t>
  </si>
  <si>
    <t>СОК "Звездный"             (ул. Говорова),                          СОК "Московский"                    (ул. Волгоградская)</t>
  </si>
  <si>
    <t>МБОУ "СОШ № 89"</t>
  </si>
  <si>
    <t>Турнир Ленинского района в спортивной дисциплине "кудо"</t>
  </si>
  <si>
    <t xml:space="preserve">Первенство Ленинского района  </t>
  </si>
  <si>
    <t>Турнир Ленинского района среди ССУЗов, посвященный памяти воина-интернациолиста Николая Донского</t>
  </si>
  <si>
    <t>Аэрокосмический колледж ФГБГОУ ВО СИБГУ им. Ак. М.Ф. Решетнева</t>
  </si>
  <si>
    <t>Первенство Ленинского района в спортивной дисциплине "конкур"</t>
  </si>
  <si>
    <t>Первенство Ленинского района в спортивной дисциплине "выездка"</t>
  </si>
  <si>
    <t xml:space="preserve">Первенство Ленинского района </t>
  </si>
  <si>
    <t xml:space="preserve">Первенство Ленинского района в спортивной дисциплине  "дуатлон - спринт" </t>
  </si>
  <si>
    <t>Городские соревнования среди юношей до 16 лет (2009-2010 г.р.)</t>
  </si>
  <si>
    <t>Скалодром "Рокки"</t>
  </si>
  <si>
    <t>МСК "Академия биатлона" КГАУ "РЦСС"</t>
  </si>
  <si>
    <t>2.82.</t>
  </si>
  <si>
    <t>Пэйнтбол</t>
  </si>
  <si>
    <t>ПК "Гладиатор"</t>
  </si>
  <si>
    <t xml:space="preserve">Февраль, декабрь </t>
  </si>
  <si>
    <t xml:space="preserve">Соревнования по семейным стартам </t>
  </si>
  <si>
    <t>в течение года</t>
  </si>
  <si>
    <t>Городской турнир памяти О.А. Павлова</t>
  </si>
  <si>
    <t>Спортивный городок МБОУ                   "Гимназия № 9"</t>
  </si>
  <si>
    <t>Городской турнир "Восходящие звезды"</t>
  </si>
  <si>
    <t>Кубок города в спортивной дисциплине "вольжировка"</t>
  </si>
  <si>
    <t>21-22 декабря</t>
  </si>
  <si>
    <t xml:space="preserve">Соревнования по баскетболу 3х3 (девушки) </t>
  </si>
  <si>
    <t>Соревнования по баскетболу 3х3  (юноши)</t>
  </si>
  <si>
    <t xml:space="preserve">Соревнования по волейболу (девушки) </t>
  </si>
  <si>
    <t>Соревнования по легкой атлетике (юноши и девушки)</t>
  </si>
  <si>
    <t xml:space="preserve">В о л ь н а я  борьба </t>
  </si>
  <si>
    <t xml:space="preserve">Греко - римская борьба  </t>
  </si>
  <si>
    <t xml:space="preserve">Панкратион </t>
  </si>
  <si>
    <t>Городской турнир</t>
  </si>
  <si>
    <t>Спортивный праздник "Классика на траве"                                             </t>
  </si>
  <si>
    <t>Ярыгинская набережная</t>
  </si>
  <si>
    <t>Спортивные обьекты города</t>
  </si>
  <si>
    <t>Соревнования по шашкам "На призы Деда Мороза"</t>
  </si>
  <si>
    <t>Спортивный праздник "Зимние виды спорта"</t>
  </si>
  <si>
    <t>Фестиваль по мультиспорту для старшего поколения</t>
  </si>
  <si>
    <t>Соревнования по  мини-футболу (девушки)</t>
  </si>
  <si>
    <t>Соревнования по   мини-футбол (юноши)</t>
  </si>
  <si>
    <t>Соревнования по баскетболу 3х3 (девушки)</t>
  </si>
  <si>
    <t xml:space="preserve">Соревнования по баскетболу 3х3 (юноши) </t>
  </si>
  <si>
    <t>Соревнования по пляжному волейболу</t>
  </si>
  <si>
    <t>Соревнования по тег-регби</t>
  </si>
  <si>
    <t>Соревнования по мини  - футболу  (мужчины)</t>
  </si>
  <si>
    <t>Соревнования по мини  - футболу  (женщины)</t>
  </si>
  <si>
    <t>Соревнования по баскетболу  (женщины)</t>
  </si>
  <si>
    <t>Соревнования по волейболу  (мужчины)</t>
  </si>
  <si>
    <t>Соревнования волейболу  (женщины)</t>
  </si>
  <si>
    <t>Соревнования по баскетболу  (мужчины)</t>
  </si>
  <si>
    <t>Соревнования по футболу 7х7 (женщины)</t>
  </si>
  <si>
    <t>Соревнования по футболу (мужчины)</t>
  </si>
  <si>
    <t>13.</t>
  </si>
  <si>
    <t>19.</t>
  </si>
  <si>
    <t>Городские соревнования в спортивной дисциплине "спортивный симулятор" (среди признанных видов спорта-футбол, баскетбол, настольный теннис,хоккей и дрэг-рейсинг "US")</t>
  </si>
  <si>
    <t>Стадион Динамо</t>
  </si>
  <si>
    <t>ФОК "Атлант"</t>
  </si>
  <si>
    <t>Соревнования по спортивному ориентированию</t>
  </si>
  <si>
    <t>Стадион "Динамо"</t>
  </si>
  <si>
    <t xml:space="preserve">ФОК "Спартаковец" </t>
  </si>
  <si>
    <t>Фестиваль по фитнесу</t>
  </si>
  <si>
    <t xml:space="preserve">ФОК "Северный" </t>
  </si>
  <si>
    <t>Спортивный праздник "Проводы зимы"                     (2012 г.р. и старше)</t>
  </si>
  <si>
    <t>01 июня</t>
  </si>
  <si>
    <t xml:space="preserve"> Апрель-май</t>
  </si>
  <si>
    <t>Май-сентябрь</t>
  </si>
  <si>
    <t>Январь-май</t>
  </si>
  <si>
    <t>Баскетбольные площадки ФОЦ "Татышев-парк"</t>
  </si>
  <si>
    <t>Бассейн СК "Авангард"</t>
  </si>
  <si>
    <t>«Дом интернат № 1»</t>
  </si>
  <si>
    <t>«Дом интернат пансионат «Ветеранов»</t>
  </si>
  <si>
    <t>Бильярдный клуб  "Мицар"</t>
  </si>
  <si>
    <t>Бильярдный клуб  "Биллия"</t>
  </si>
  <si>
    <t>Бильярдный клуб  "Монте Кристо"</t>
  </si>
  <si>
    <t>Клуб "Олимп"</t>
  </si>
  <si>
    <t>Дворы города, левобережная набережная р. Енисей</t>
  </si>
  <si>
    <t>Манеж Центрального стадиона</t>
  </si>
  <si>
    <t>Ледовый дворец "Рассвет"</t>
  </si>
  <si>
    <t>Стадион "Металлург"</t>
  </si>
  <si>
    <t>Спортсооружения города</t>
  </si>
  <si>
    <t>Школы и техникумы  района</t>
  </si>
  <si>
    <t>Спортивные залы играющих команд</t>
  </si>
  <si>
    <t>Спортивные залы города</t>
  </si>
  <si>
    <t>Спортивные площадки города</t>
  </si>
  <si>
    <t>Тир ДОСААФ</t>
  </si>
  <si>
    <t>Спортсооружения общеобразовательных школ</t>
  </si>
  <si>
    <t>Зал единоборств МАУ "СШОР по дзюдо"</t>
  </si>
  <si>
    <t xml:space="preserve"> Тир  МСК "Академия биатлона" КГАУ "РЦСС"</t>
  </si>
  <si>
    <t>Первенство города в спортивной дисциплине  "спринтерское многоборье"</t>
  </si>
  <si>
    <t>Городские соревнования по видам спорта</t>
  </si>
  <si>
    <t xml:space="preserve">Первенство города по настольному теннису </t>
  </si>
  <si>
    <t>Первенство Центрального района среди юношей и девушек до 14 лет</t>
  </si>
  <si>
    <t xml:space="preserve"> Тир  М/К "Акаднмия биатлона" КГАУ "РЦСС"</t>
  </si>
  <si>
    <t xml:space="preserve">МСК "Радуга" </t>
  </si>
  <si>
    <t>Спортивная площадка МАУ "ЦСК" (ул. Мичурина, 8)</t>
  </si>
  <si>
    <t xml:space="preserve"> Спартакиада среди учреждений среднего профессионального образования города (2022/2023 учебный год):</t>
  </si>
  <si>
    <t xml:space="preserve">Чемпионат города в помещении  </t>
  </si>
  <si>
    <t xml:space="preserve">Первенство города среди юношей и девушек до 14 лет в  помещении  </t>
  </si>
  <si>
    <t>Кубок города в  помещении</t>
  </si>
  <si>
    <t>Первенство города среди юношей и девушек до 16 и до 14 лет в помещении</t>
  </si>
  <si>
    <t>Первенство города  по легкой атлетике в закрытом помещении  (в чемпионате города)</t>
  </si>
  <si>
    <t>Бассейн СФУ "Радуга"</t>
  </si>
  <si>
    <t>Первенство города    среди юношей и девушек 13-15 и 16-17 лет</t>
  </si>
  <si>
    <t>2.83.</t>
  </si>
  <si>
    <t>Городской турнирна призхы двухкратных чемпионов мира и Европы Дарьи и Анастасии Баяндиных</t>
  </si>
  <si>
    <t>23 февраля</t>
  </si>
  <si>
    <t>Кубок города в спортивной дисциплине "дистанция - на средствах передвижения"</t>
  </si>
  <si>
    <t>отмена</t>
  </si>
  <si>
    <t>Мотофестиваль "Зимний вираж"</t>
  </si>
  <si>
    <t>Чемпионат и первенство города в спортивных дисциплинах "двоеборье", "латиноамериканская программа" и "европейская программа"</t>
  </si>
  <si>
    <t>05-06 ноября</t>
  </si>
  <si>
    <t>11</t>
  </si>
  <si>
    <t>Юасейн МАУ "СШОР "Энергия"</t>
  </si>
  <si>
    <t xml:space="preserve">Турнир Центрального района среди учащихся общеобразовательных учреждений памяти  В.С. Моданова </t>
  </si>
  <si>
    <t>23-24 февраля</t>
  </si>
  <si>
    <t>Спортивный праздник Центрального района, посвященный "Широкой Масленице"</t>
  </si>
  <si>
    <t>МАУ " Татышев-парк"</t>
  </si>
  <si>
    <t>Городской спортивный праздник, посвященный "Масленице"</t>
  </si>
  <si>
    <t>Первенство города среди юношей и девушек 14-15  лет в спортивной дисциплине "боулдеринг"</t>
  </si>
  <si>
    <t xml:space="preserve">МСК "Арена. Север"  </t>
  </si>
  <si>
    <t>Чемпионат и первенство города среди юниоров, юношей и детей в спортивной дисциплине "троеборье"</t>
  </si>
  <si>
    <t>Турнир среди учащихся общеобразовательных учреждений памяти Героя Советского Союза Мартынова Д.Д.</t>
  </si>
  <si>
    <t>Первенство города среди юношей и девушек 10-13 лет в спортивной дисциплине "боулдеринг"</t>
  </si>
  <si>
    <t xml:space="preserve"> Кубок города "Здравствуй, Весна" в спортивной дисциплине "многоборье - индивидуальная программа"</t>
  </si>
  <si>
    <t>19-22 апреля</t>
  </si>
  <si>
    <t>МАУ "СШОР "Сибиряк"</t>
  </si>
  <si>
    <t xml:space="preserve">"Кубок Победы" памяти Героя Советского Союза Д.Д. Мартынова  </t>
  </si>
  <si>
    <t>23.</t>
  </si>
  <si>
    <t>Соревнования по регболу</t>
  </si>
  <si>
    <t>Соревнования по ГТО</t>
  </si>
  <si>
    <t>2.84.</t>
  </si>
  <si>
    <t>Городошный спорт</t>
  </si>
  <si>
    <t>Городошные корты  о. Отдыха</t>
  </si>
  <si>
    <t>08-09 апреля</t>
  </si>
  <si>
    <t>- 2 этап (финал)</t>
  </si>
  <si>
    <t>Первенство города  среди ВОВ, спорта и допризывной молодежи ветеранов памяти И.И. Кадонцева</t>
  </si>
  <si>
    <t xml:space="preserve">Чемпионат и первенство города  в спортивных дисциплинах "брейкинг" и "брейкинг-командные соревнования"
</t>
  </si>
  <si>
    <t>Плавательный басейн МАУ "СШОР "Сибиряк"</t>
  </si>
  <si>
    <t xml:space="preserve">Красноярский ипподром   </t>
  </si>
  <si>
    <t>Первенство Ленинского района</t>
  </si>
  <si>
    <t xml:space="preserve">р. Кача </t>
  </si>
  <si>
    <t>Лыжная база "Березка"</t>
  </si>
  <si>
    <t>КССТЦ  ДОСААФ</t>
  </si>
  <si>
    <t>Экопарк "Гремячая грива"</t>
  </si>
  <si>
    <t>26 июня</t>
  </si>
  <si>
    <t>27 мая</t>
  </si>
  <si>
    <t>МБУ "СШ "Вертикаль"</t>
  </si>
  <si>
    <t>Стадион "Юность" ККОР, о. Отдыха</t>
  </si>
  <si>
    <t>Первенство города в спортивных дисциплинах "ВМХ-фристайл-парк" (или парк смешанный) и "ВМХ-фристайл-флэт"</t>
  </si>
  <si>
    <t>Чемпионат города в спортивных дисциплинах "ВМХ-фристайл-парк" (или парк смешанный) и "ВМХ-фристайл-флэт"</t>
  </si>
  <si>
    <t>2.85.</t>
  </si>
  <si>
    <t>Велосипедный спорт</t>
  </si>
  <si>
    <t>Соревнования по плаванию среди лиц с онкозаболеванием «Движение во имя жизни"</t>
  </si>
  <si>
    <t xml:space="preserve">Молодежный центр "Олимп" </t>
  </si>
  <si>
    <t>МАОУ СШ № 23</t>
  </si>
  <si>
    <t>МАОУ СШ № 45</t>
  </si>
  <si>
    <t xml:space="preserve">Городские соревнования в спортивных дисциплинах "спортивный симулятор",  "боевая арена" и  "тактический трехмерный бой"  </t>
  </si>
  <si>
    <t>Стадион "Водник"</t>
  </si>
  <si>
    <t>Чемпионат и первенство города в спортивной дисциплине "триатлон спринт"</t>
  </si>
  <si>
    <t>Фестиваль по роллер спорту «Ночные роллеры»</t>
  </si>
  <si>
    <t>МАУ "Татышев-парк"</t>
  </si>
  <si>
    <t>Первенство города среди мальчиков и девочек 10-14 лет в спортивной дисциплине "кёрлинг"</t>
  </si>
  <si>
    <t>Чемпионат города в споривной дисциплине "мини-хоккей с мячом"</t>
  </si>
  <si>
    <t>30 сентября</t>
  </si>
  <si>
    <t>06-09 октября</t>
  </si>
  <si>
    <t>30 сентября - 01 октября</t>
  </si>
  <si>
    <t>МАОУ СШ № 76</t>
  </si>
  <si>
    <t>ФОК "Кристалл" МАУ "ЦСК"</t>
  </si>
  <si>
    <t>Муниципальный этап Всероссийскийх спортивных игр школьных спортивных клубов</t>
  </si>
  <si>
    <t>Спорткомплексы города</t>
  </si>
  <si>
    <t>МАУ "СШ по видам единоборств"</t>
  </si>
  <si>
    <t>Набережная р. Енисей</t>
  </si>
  <si>
    <t>Соревнования по лазертагу</t>
  </si>
  <si>
    <t>Закрытие "Универсиады-2022/2023" (награждение по итогам)</t>
  </si>
  <si>
    <t>28 ноября- 04 декабря</t>
  </si>
  <si>
    <t>Городошные корты МАУ "ЦСК"</t>
  </si>
  <si>
    <t>30 сентября-01 октября</t>
  </si>
  <si>
    <t>Кубок города  в спортивной дисциплине "стрельба из пистолета":</t>
  </si>
  <si>
    <t>МСК "Сопка"</t>
  </si>
  <si>
    <t>10-11 ноября</t>
  </si>
  <si>
    <t>09-10 декабря</t>
  </si>
  <si>
    <t xml:space="preserve">Кубок города среди мужских и женский команд , посвященный памяти А. Высотина  </t>
  </si>
  <si>
    <t>Кудо</t>
  </si>
  <si>
    <t>Зимнее плавание</t>
  </si>
  <si>
    <t>23-24 декабря</t>
  </si>
  <si>
    <t>Басейн СК "Авангард"</t>
  </si>
  <si>
    <t>Баскетбол 3Х3 (девушки)</t>
  </si>
  <si>
    <t>Соревнования по баскетболу (юноши)</t>
  </si>
  <si>
    <t xml:space="preserve">Ноябрь-декабрь </t>
  </si>
  <si>
    <t>Соревнования по шахматам (юноши и девушки)</t>
  </si>
  <si>
    <t xml:space="preserve"> XIV Турнир Кировского района среди юношей, посвященный памяти ЗМС СССР В.П. Батня</t>
  </si>
  <si>
    <t>Первенство Кировского района "Рождественский турнир"</t>
  </si>
  <si>
    <t xml:space="preserve">2.3. </t>
  </si>
  <si>
    <t>2.4.</t>
  </si>
  <si>
    <t xml:space="preserve">2.5. </t>
  </si>
  <si>
    <t>2.6.</t>
  </si>
  <si>
    <t>12 августа</t>
  </si>
  <si>
    <t>Соревнования по  волейболу (юноши)</t>
  </si>
  <si>
    <t>Соревнования по волейболу  (девушки)</t>
  </si>
  <si>
    <t>Соревнования по настольному теннису (юноши)</t>
  </si>
  <si>
    <t>МАОУ "СШ № 42"</t>
  </si>
  <si>
    <t>Легкоатлетический манеж ККОР</t>
  </si>
  <si>
    <t>Администрация района</t>
  </si>
  <si>
    <t>Спартакиада среди профессиональных образовательных учреждений Свердловского района</t>
  </si>
  <si>
    <t>ФОК "Кристал" МАУ "ЦСК"</t>
  </si>
  <si>
    <r>
      <t xml:space="preserve">Хоккейная коробка </t>
    </r>
    <r>
      <rPr>
        <sz val="14"/>
        <rFont val="Times New Roman"/>
        <family val="1"/>
        <charset val="204"/>
      </rPr>
      <t>(ул. Железнодорожников, 10/а)</t>
    </r>
    <r>
      <rPr>
        <sz val="16"/>
        <rFont val="Times New Roman"/>
        <family val="1"/>
        <charset val="204"/>
      </rPr>
      <t xml:space="preserve">
</t>
    </r>
  </si>
  <si>
    <t>Дом спорта "Совеетский" МАУ "СШ по видам единоборств"</t>
  </si>
  <si>
    <t>Кубок UVC Лиги по волейболу среди мужских и женских команд</t>
  </si>
  <si>
    <t>Кубок Центрального района по зимнему волейболу</t>
  </si>
  <si>
    <t>Кубок Центрального района по пляжному волейболу</t>
  </si>
  <si>
    <t>Турнир Центрального района среди юношей и девушек до 18 лет, посвященное Дню Победы</t>
  </si>
  <si>
    <t xml:space="preserve">Спартакиада пришкольных лагерей Центрального района "Здравствуй, Лето!" </t>
  </si>
  <si>
    <t>Спортивный праздник Советского района, посвященный открытию зимнего спортивного сезона</t>
  </si>
  <si>
    <t>Боулинг клуб "Шаровая молния"</t>
  </si>
  <si>
    <t xml:space="preserve">Соревнования "Рождественские старты" среди людей  старшего поколения и внуков </t>
  </si>
  <si>
    <t>Соревнования по шахматам "Турнир поколений"</t>
  </si>
  <si>
    <t>Соревнования по  мультиспорту</t>
  </si>
  <si>
    <t>Соревнования по  подниманию туловища за 1 мин. (девушки)</t>
  </si>
  <si>
    <t>Соревнования по подтягиванию на высокой перекладине (юноши)</t>
  </si>
  <si>
    <t>Соревнования по настольному теннису  (девушки)</t>
  </si>
  <si>
    <t>Соревнования по настольному теннису  (юноши)</t>
  </si>
  <si>
    <t>МАУ "СШОР им. Б.Х. Сайтиева"</t>
  </si>
  <si>
    <t>Турнир Советского района по "мини-футболу" "Кубок Победы", посвященный Дню Победы</t>
  </si>
  <si>
    <t>КФМ "Футбол-Арена Енисей"</t>
  </si>
  <si>
    <t>Парк им. "1 Мая"</t>
  </si>
  <si>
    <r>
      <rPr>
        <b/>
        <sz val="18"/>
        <rFont val="Times New Roman"/>
        <family val="1"/>
        <charset val="204"/>
      </rPr>
      <t xml:space="preserve">ПСС   </t>
    </r>
    <r>
      <rPr>
        <b/>
        <sz val="12"/>
        <rFont val="Times New Roman"/>
        <family val="1"/>
        <charset val="204"/>
      </rPr>
      <t xml:space="preserve">                                                             (ул. Машиностроителей ,9)</t>
    </r>
  </si>
  <si>
    <t xml:space="preserve">Сентябрь  </t>
  </si>
  <si>
    <t>Сдача норм ГТО в рамках "Лето в кроссовках"</t>
  </si>
  <si>
    <t>МБОУ "Средняя школа № 79"</t>
  </si>
  <si>
    <t>Спортивно-тактический парк "Звезда"</t>
  </si>
  <si>
    <t xml:space="preserve">XXVII  Городская комплексная Спартакиада среди муниципальных служащих структурных подразделений администрации города Красноярска и депутатов Красноярского городского Совета </t>
  </si>
  <si>
    <t>Дом спорта "Советский" МАУ "СШ по видам единоборств"</t>
  </si>
  <si>
    <t xml:space="preserve">Первенство Ленинского района "Весенние Звездочки-2023" </t>
  </si>
  <si>
    <t xml:space="preserve">Первенство Ленинского района "Осенний Звездочки-2023" </t>
  </si>
  <si>
    <t>МБОУ "Средняя школа № 89"</t>
  </si>
  <si>
    <t xml:space="preserve">Турнир Ленинского района среди женских команд посвященный памяти "Заслуженного тренера России" Картошова </t>
  </si>
  <si>
    <t>МБОУ "Средняя школа № 13"</t>
  </si>
  <si>
    <t>Соревнования Свердловского района по северной ходьбе среди старшего поколения (1 этап)</t>
  </si>
  <si>
    <t>Соревнования Свердловского района по северной ходьбе среди старшего поколения (2 этап)</t>
  </si>
  <si>
    <t>«ГТО: подтянись к движению!»</t>
  </si>
  <si>
    <t>«Дошкольная лига чемпионов» (с элементами футбола)</t>
  </si>
  <si>
    <t>МАОУ СШ №76</t>
  </si>
  <si>
    <t>1.1.5.</t>
  </si>
  <si>
    <t>Манеж "Я чемпион"</t>
  </si>
  <si>
    <t>Спортивны площадки города</t>
  </si>
  <si>
    <t>ДОУ № 10</t>
  </si>
  <si>
    <t>7.1.</t>
  </si>
  <si>
    <t>7.2.</t>
  </si>
  <si>
    <t>Летняя спартакиада среди  детей с ОВЗ</t>
  </si>
  <si>
    <t>о.Татышева</t>
  </si>
  <si>
    <t>XVI семейные старты "Папа, мама, я - дружная семья"</t>
  </si>
  <si>
    <t>XV спартакиада среди детей "Весёлые старты"</t>
  </si>
  <si>
    <t>школа № 1, ООО"КрасТЭМ"</t>
  </si>
  <si>
    <t>Фестиваль Левый берег - Правый берег</t>
  </si>
  <si>
    <t>ООО"КрасТЭМ"</t>
  </si>
  <si>
    <t>Соревнования по футзалу</t>
  </si>
  <si>
    <t>Открытый соревнования по бочча</t>
  </si>
  <si>
    <t>Площадка МАУ "ЦСК"</t>
  </si>
  <si>
    <t>Финал спартакиад (коляска, спортивное тестирование)</t>
  </si>
  <si>
    <t>МС "Динамо"</t>
  </si>
  <si>
    <t>МФС "Динамо"</t>
  </si>
  <si>
    <t>Награждение по итогам Спартакиады (2022/2023 учебный год)</t>
  </si>
  <si>
    <t>Соревнования по пауэрлифтингу (жим)</t>
  </si>
  <si>
    <t>Спортивный зал "Динамо"</t>
  </si>
  <si>
    <t>Соревнования по регби-7</t>
  </si>
  <si>
    <t>Спортивный праздник Октябрьского района                 г. Красноярска посвященный "МАСЛИНИЦЕ"</t>
  </si>
  <si>
    <t>Озеро-парк "Октябрьский"</t>
  </si>
  <si>
    <t>10 мая</t>
  </si>
  <si>
    <t>Соревнования по паурлифтингу (жим)</t>
  </si>
  <si>
    <t xml:space="preserve">Спортивный праздник, посвященный Дню защиты детей  </t>
  </si>
  <si>
    <t>Министерство спорта, Красспорт, МАУ "Татышев-парк", Федерации по видам спорта</t>
  </si>
  <si>
    <t>Всероссийская акция велопарад «Красноярское велокольцо»</t>
  </si>
  <si>
    <t>Городские физкультурно-оздоровительные мероприятия  среди клубов и дворовых команд по месту жительства, посвященные  78-ой годовщине Победы в ВОВ:</t>
  </si>
  <si>
    <t>ФОК "Олимп"  МАУ "ЦСК"</t>
  </si>
  <si>
    <t>Керлинг арена "Красноярск"</t>
  </si>
  <si>
    <t xml:space="preserve">8.1. </t>
  </si>
  <si>
    <t>8.2.</t>
  </si>
  <si>
    <t>8.3.</t>
  </si>
  <si>
    <t>8.4.</t>
  </si>
  <si>
    <t>8.5.</t>
  </si>
  <si>
    <t>8.6.</t>
  </si>
  <si>
    <t>8.7.</t>
  </si>
  <si>
    <t>8.8.</t>
  </si>
  <si>
    <t xml:space="preserve">Городская комплексная спартакиада </t>
  </si>
  <si>
    <t>МАУ «СШОР "Красноярск"</t>
  </si>
  <si>
    <t>01-02 апреля</t>
  </si>
  <si>
    <t>Соревнования по футболу 6х6</t>
  </si>
  <si>
    <t>13-14 мая</t>
  </si>
  <si>
    <t xml:space="preserve">МАУ "СШОР "Рассвет" </t>
  </si>
  <si>
    <t>02-03 июня</t>
  </si>
  <si>
    <t>Соревнования по интеллектуальным играм (шахматы, нарды)</t>
  </si>
  <si>
    <t>20-21 октября</t>
  </si>
  <si>
    <t xml:space="preserve">МБУ "СШ "Вертикаль" </t>
  </si>
  <si>
    <t>18-19 ноября</t>
  </si>
  <si>
    <t>02 декабря</t>
  </si>
  <si>
    <t>СРЦ боулинг клуб "Шаровая молния"</t>
  </si>
  <si>
    <t>Кубок города в спортивной дисциплине "класс F9-U"</t>
  </si>
  <si>
    <t>МАОУ "КУГ № 1 "Универс"</t>
  </si>
  <si>
    <t>Чемпионат и первенство города в спортивной дисциплине "класс F9-U"</t>
  </si>
  <si>
    <t>12-15 мая</t>
  </si>
  <si>
    <t>01-06 сентября</t>
  </si>
  <si>
    <t>ФОЦ "Татышев-парк", аэродром "Манский"</t>
  </si>
  <si>
    <t>Чемпионат и первенство города в спортивных дисциплинах "ледолазание - скорость",  "ледолазание - трудность" и "ледолазание - комбинация"</t>
  </si>
  <si>
    <t>Чемпионат и первенство города в спортивной дисциплине "класс - скальный"</t>
  </si>
  <si>
    <t>ММАУ МВСЦ «Патриот», Федерация</t>
  </si>
  <si>
    <t>16-17 декабря</t>
  </si>
  <si>
    <t>07-08 октября</t>
  </si>
  <si>
    <t>14-15 октября</t>
  </si>
  <si>
    <t>Боулинг клуб "Куб 107"</t>
  </si>
  <si>
    <t>21-22 октября</t>
  </si>
  <si>
    <t>Первенство города   среди юношей и девушек 15-16 лет</t>
  </si>
  <si>
    <t>25-28 января</t>
  </si>
  <si>
    <t>Первенство города среди юношей и девушек 12, 13-14 лет</t>
  </si>
  <si>
    <t>Октярь</t>
  </si>
  <si>
    <t>16-20 января</t>
  </si>
  <si>
    <t>20-24 февраля</t>
  </si>
  <si>
    <t>27-31 марта</t>
  </si>
  <si>
    <t>13-17 марта</t>
  </si>
  <si>
    <t>03-07 апреля</t>
  </si>
  <si>
    <t>10-14 апреля</t>
  </si>
  <si>
    <t>24-28 апреля</t>
  </si>
  <si>
    <t>03 июня-27 августа</t>
  </si>
  <si>
    <t>XXV Первенство города среди команд ветеранов  старше 40 лет</t>
  </si>
  <si>
    <t>30 сентября-26 ноября</t>
  </si>
  <si>
    <t>Муниципальный  (II) этап  ШБЛ "КЭС-БАСКЕТ" среди девушек 2005-2010 г.р. (сезон 2023-2024)</t>
  </si>
  <si>
    <t>Муниципальный  (II) этап  ШБЛ "КЭС-БАСКЕТ" среди юношей 2005-2010 г.р. (сезон 2023-2024)</t>
  </si>
  <si>
    <t>02 октября-22 декабря</t>
  </si>
  <si>
    <t xml:space="preserve">Чемпионат города среди мужских команд   </t>
  </si>
  <si>
    <t xml:space="preserve">Чемпионат города среди женских команд  </t>
  </si>
  <si>
    <t xml:space="preserve">Чемпионат города  среди студентов высших и средне-профессиональных учреждений </t>
  </si>
  <si>
    <t>16-19 февраля</t>
  </si>
  <si>
    <t>23-26 февраля</t>
  </si>
  <si>
    <t>23-26 марта</t>
  </si>
  <si>
    <t>31 марта-02 апреля</t>
  </si>
  <si>
    <t>20-23 апреля</t>
  </si>
  <si>
    <t>13-16 апреля</t>
  </si>
  <si>
    <t>14-17 сентября</t>
  </si>
  <si>
    <t>21-24 сентября</t>
  </si>
  <si>
    <t>19-20 августа</t>
  </si>
  <si>
    <t>Чемпионат города среди мужских и женских команд (сезон 2023/2024)</t>
  </si>
  <si>
    <t xml:space="preserve">Городской турнир, посвященный победе в Великой Отечественной войне </t>
  </si>
  <si>
    <t>Городской предновогодний турнир на призы МАУ "СШОР "Юность"</t>
  </si>
  <si>
    <t>Федерация, МАУ "СШОР "Юность"</t>
  </si>
  <si>
    <t>23 апреля</t>
  </si>
  <si>
    <t>07 октября</t>
  </si>
  <si>
    <t>16 сентября</t>
  </si>
  <si>
    <t>12-13 июня</t>
  </si>
  <si>
    <t>26-27 июня</t>
  </si>
  <si>
    <t>21-22 августа</t>
  </si>
  <si>
    <t>27-31 января</t>
  </si>
  <si>
    <t>27-28 мая</t>
  </si>
  <si>
    <t>21 февраля</t>
  </si>
  <si>
    <t>11  декабря</t>
  </si>
  <si>
    <t>10-11 июня</t>
  </si>
  <si>
    <t>04-05 марта</t>
  </si>
  <si>
    <t>Кубок  города среди юношей и девушек  до 18 лет</t>
  </si>
  <si>
    <t>Кубок  города среди юношей и девушек до 15 лет</t>
  </si>
  <si>
    <t>04-05 февраля</t>
  </si>
  <si>
    <t>28-29 октября</t>
  </si>
  <si>
    <t>Городской турнир посвященный Дню защитника Отечества</t>
  </si>
  <si>
    <t>19 февраля</t>
  </si>
  <si>
    <t>Городской турнир посвященный Дню победы</t>
  </si>
  <si>
    <t>Спортивный комплекс "Локомотив"</t>
  </si>
  <si>
    <t>05-09 октября</t>
  </si>
  <si>
    <t>17-23 октября</t>
  </si>
  <si>
    <t>21-27 ноября</t>
  </si>
  <si>
    <t xml:space="preserve">Чемпионат и первенство города в спортивной дисциплине "лайт-контакт" и "семи-контакт" </t>
  </si>
  <si>
    <t>АНО ДСК "Полярная звезда" (онлайн)</t>
  </si>
  <si>
    <t>12-13 ноября</t>
  </si>
  <si>
    <t>14-15 апреля</t>
  </si>
  <si>
    <t xml:space="preserve">11-12 ноября  </t>
  </si>
  <si>
    <t>03-05 апреля</t>
  </si>
  <si>
    <t>Городские соревнования "Золотая грива" в спортивной дисциплине "вольтижировка"</t>
  </si>
  <si>
    <t>07-08 апреля</t>
  </si>
  <si>
    <t>Городские соревнования "Кубок Красноярского Аграрного Университета"" в спортивной дисциплине "выездка"</t>
  </si>
  <si>
    <t>25-28 апреля</t>
  </si>
  <si>
    <t>Городские соревнования "Кубок Красноярского ипподрома"" в спортивных дисциплинах "конкур" и "выездка"</t>
  </si>
  <si>
    <t>5.1.</t>
  </si>
  <si>
    <t>5.2.</t>
  </si>
  <si>
    <t>5.3.</t>
  </si>
  <si>
    <t>18-20 мая</t>
  </si>
  <si>
    <t>22-24 июня</t>
  </si>
  <si>
    <t>09-10 июня</t>
  </si>
  <si>
    <t xml:space="preserve">- 2 этап  </t>
  </si>
  <si>
    <t>29 июня-01 июля</t>
  </si>
  <si>
    <t>10-12 августа</t>
  </si>
  <si>
    <t>Городские соревнования "Кубок памяти А.И. Молева" в спортивной дисциплине "конкур"</t>
  </si>
  <si>
    <t>29 июля</t>
  </si>
  <si>
    <t xml:space="preserve">Кубок  города в спортивной дисциплине "выездка"  </t>
  </si>
  <si>
    <t>05-07 сентября</t>
  </si>
  <si>
    <t>Кубок  города в спортивной дисциплине "конкур"</t>
  </si>
  <si>
    <t>07-09 сентября</t>
  </si>
  <si>
    <t>16-21 октября</t>
  </si>
  <si>
    <t>Первенство города в спортивной дисциплине "шорт-трек -многоборье"</t>
  </si>
  <si>
    <t>13-15 января</t>
  </si>
  <si>
    <t>24-26 февраля</t>
  </si>
  <si>
    <t>08 марта</t>
  </si>
  <si>
    <t>11 декабря</t>
  </si>
  <si>
    <t xml:space="preserve">Первенство  города среди юношей и девушек, мальчиков и девочек  в спортивных дисциплинах "мотолодка FF скоростное маневрирование" и  "мотолодка FF слалом"           </t>
  </si>
  <si>
    <t xml:space="preserve">22-25 сентября </t>
  </si>
  <si>
    <t>26-27 августа</t>
  </si>
  <si>
    <t>10-12  января</t>
  </si>
  <si>
    <t>08 апреля</t>
  </si>
  <si>
    <t>15 апреля</t>
  </si>
  <si>
    <t>25-27 мая</t>
  </si>
  <si>
    <t>XXV Традиционный легкоатлетический полумарафон "Первомайский"</t>
  </si>
  <si>
    <t xml:space="preserve">LVII Общегородская традиционная легкоатлетическая эстафета, посвященная 78-й годовщины Победы в Великой Отечественной войне 1941-1945 годов </t>
  </si>
  <si>
    <t>25-26 мая</t>
  </si>
  <si>
    <t>08-09 сентября</t>
  </si>
  <si>
    <t>Первенство города по легкоатлетическому троеборью среди юношей и девушек до 14 лет (2009-2010 г.р.) в помещении</t>
  </si>
  <si>
    <t>Первенство города среди юношей и девушек до 14 лет (2011-2012 г.р.) в помещении</t>
  </si>
  <si>
    <t>03-04 ноября</t>
  </si>
  <si>
    <t>14 октября</t>
  </si>
  <si>
    <t>30 ноября-02 декабря</t>
  </si>
  <si>
    <t>Дворец спорта им.   И. Ярыгина</t>
  </si>
  <si>
    <t>Февраль, май, сентябрь, ноябрь</t>
  </si>
  <si>
    <t>18-23 октября</t>
  </si>
  <si>
    <t>14-18 декабря</t>
  </si>
  <si>
    <t xml:space="preserve">03-05 февраля  </t>
  </si>
  <si>
    <t>Первенство города в национальных и международных классах яхт "Золотая осень" (гонки флота)</t>
  </si>
  <si>
    <t>21-23 сентября</t>
  </si>
  <si>
    <t>17-18 февраля</t>
  </si>
  <si>
    <t>10-11 октября</t>
  </si>
  <si>
    <t>24 июня</t>
  </si>
  <si>
    <t>14-16 апреля</t>
  </si>
  <si>
    <t xml:space="preserve">Чемпионат и первенство  города Красноярска по спортивным   аэротрубным дисциплинам  </t>
  </si>
  <si>
    <t>"Аэротруба  SkyFly"</t>
  </si>
  <si>
    <t>27-30 сентября</t>
  </si>
  <si>
    <t>03 июня</t>
  </si>
  <si>
    <t>16 июня</t>
  </si>
  <si>
    <t>08 июля</t>
  </si>
  <si>
    <t>Чемпионат города в спортивной дисциплине "стрельба из карабина"</t>
  </si>
  <si>
    <t>28 октября</t>
  </si>
  <si>
    <t>25 ноября</t>
  </si>
  <si>
    <t>Кубок города  в спортивной дисциплине "стрельба из пистолета" имени Командора Рязанова</t>
  </si>
  <si>
    <t xml:space="preserve"> СК "Ураган"</t>
  </si>
  <si>
    <t>23 декабря</t>
  </si>
  <si>
    <t>18-19 января</t>
  </si>
  <si>
    <t>14-17 марта</t>
  </si>
  <si>
    <t>21 января</t>
  </si>
  <si>
    <t xml:space="preserve">Чемпионат города, в спортивных дисциплинах по "апноэ" </t>
  </si>
  <si>
    <t>Первенство города среди юношей и девушек  9-11, 12-13 и 14-17 лет</t>
  </si>
  <si>
    <t>10-12 января</t>
  </si>
  <si>
    <t>16-17 сентября</t>
  </si>
  <si>
    <t>12 ноября</t>
  </si>
  <si>
    <t>Первенство города среди юниоров и юниорок 2003 г.р и моложе</t>
  </si>
  <si>
    <t>02-03 декабря</t>
  </si>
  <si>
    <t xml:space="preserve">XVIII  Кубок Главы города "Будущие звезды овального мяча" </t>
  </si>
  <si>
    <t>14-16 мая</t>
  </si>
  <si>
    <t>25 марта</t>
  </si>
  <si>
    <t>19-21 мая</t>
  </si>
  <si>
    <t>10-12 июня</t>
  </si>
  <si>
    <t>Пруд "Подсопочный", с. Подсопка, Сухобузимского район</t>
  </si>
  <si>
    <t>25-27 октября</t>
  </si>
  <si>
    <t>11-14 апреля</t>
  </si>
  <si>
    <t>03-04 июня</t>
  </si>
  <si>
    <t xml:space="preserve">МСК "Динамо"  </t>
  </si>
  <si>
    <t>09-10 сентября</t>
  </si>
  <si>
    <t>Первенство города среди юношей 14 - 15 лет (2008-2009 г.р.)</t>
  </si>
  <si>
    <t>Первенство города среди юношей 16 -17 лет (2006-2007 г.р.)</t>
  </si>
  <si>
    <t>Первенство города  среди юниоров до 21 года  (2003-2005 г.р.)</t>
  </si>
  <si>
    <t>10-13 мая</t>
  </si>
  <si>
    <t>20-21 декабря</t>
  </si>
  <si>
    <t>Первенство города среди юношей до 16 лет (2008-2009 г.р.)</t>
  </si>
  <si>
    <t>Городские соревнования среди юношей до 16 лет (2010-2011 г.р.)</t>
  </si>
  <si>
    <t>Городские соревнования среди юношей до 18 лет (2007-2008 г.р.)</t>
  </si>
  <si>
    <t>Первенство города среди юношей до 18 лет (2007-2008 г.р.)</t>
  </si>
  <si>
    <t>Городские  соревнования на призы "Новогодней елки" среди юношей до 16 лет (2009-2010 г.р.)</t>
  </si>
  <si>
    <t>20-23 октября</t>
  </si>
  <si>
    <t>29 сентября-02 октября</t>
  </si>
  <si>
    <t>03-06 ноября</t>
  </si>
  <si>
    <t>Городские соревновавния среди мальчиков и девочек       8-9, 10-13 летв спортивной дисциплине "боулдеринг"</t>
  </si>
  <si>
    <t>Скалодром ММАУ МВСЦ "Патриот"</t>
  </si>
  <si>
    <t>Чемпионат и первенство города среди мужчин и женщин, юношей и девушек   16-17, юниоров  и юниорок 18-19 лет в спортивной дисциплине "боулдеринг"</t>
  </si>
  <si>
    <t>Акробатический рок-н-ролл</t>
  </si>
  <si>
    <t>04 марта</t>
  </si>
  <si>
    <t>25 февраля</t>
  </si>
  <si>
    <t xml:space="preserve">Мотофестиваль "Путь Сибири" </t>
  </si>
  <si>
    <t>21 июня</t>
  </si>
  <si>
    <t>21-22 января</t>
  </si>
  <si>
    <t>Школа спортивного туризма MDC</t>
  </si>
  <si>
    <t>06-09 мая</t>
  </si>
  <si>
    <t>16-18 июня</t>
  </si>
  <si>
    <t>Спортивный комплекс СФУ</t>
  </si>
  <si>
    <t>Чемпионат города в спортивной дисциплине "дистанции на средствах передвижения" (авто-мото дистанции, класс "автомобили")</t>
  </si>
  <si>
    <t>01-02 июля</t>
  </si>
  <si>
    <t>Чемпионат города в спортивной дисциплине "дистанции на средствах передвижения" (велосипедные дистанции)</t>
  </si>
  <si>
    <t>20 августа</t>
  </si>
  <si>
    <t>23 сентября</t>
  </si>
  <si>
    <t>04-05 ноября</t>
  </si>
  <si>
    <t>Первенство города среди детей 11 лет,  юниоров и юниорок до 21 года</t>
  </si>
  <si>
    <t>08-10 декабря</t>
  </si>
  <si>
    <t xml:space="preserve">Чемпионат и первенство города   </t>
  </si>
  <si>
    <t>22 мая</t>
  </si>
  <si>
    <t>19-21 января</t>
  </si>
  <si>
    <t>09-11 февраля</t>
  </si>
  <si>
    <t>Дворец спорта им.    И. Ярыгина</t>
  </si>
  <si>
    <t>VI Городской турнир среди юношей и девушек  на призы МСМК России А.В. Киселева</t>
  </si>
  <si>
    <t>06-09 апреля</t>
  </si>
  <si>
    <t>Первенство города среди юниоров и юниорок 15-23 года (1 этап VI Летней Спартакиады молодежи России 2023 года)</t>
  </si>
  <si>
    <t>20-22 апреля</t>
  </si>
  <si>
    <t xml:space="preserve">Городской турнир  среди юношей и девушек (2006 г.р. и моложе) памяти МС СССР С.И. Орешникова </t>
  </si>
  <si>
    <t>01-02 сентября</t>
  </si>
  <si>
    <t>Первенство города среди юниоров и юниорок 15-18 и 19-20 лет</t>
  </si>
  <si>
    <t>III Городской турнир среди юношейи девушек  памяти ЗТ РСФСР В.К. Шукалова</t>
  </si>
  <si>
    <t>20-22 октября</t>
  </si>
  <si>
    <t>02-04 ноября</t>
  </si>
  <si>
    <t>IХ Городской турнир памяти МС СССР А.А. Лыкова</t>
  </si>
  <si>
    <t xml:space="preserve">Городской турнир среди юношей и девушек 10-12 и 13-15 лет на призы "Новогодней Ёлки" </t>
  </si>
  <si>
    <t>Первенство города среди юношей и девушек до 15 лет и 18 лет в спортивной дисциплине "шпага"</t>
  </si>
  <si>
    <t>18-19 февраля</t>
  </si>
  <si>
    <t>Первенство города среди юниоров и юниорок до 21 года в спортивной дисциплине "шпага"</t>
  </si>
  <si>
    <t>27-28 апреля</t>
  </si>
  <si>
    <t>15-17 ноября</t>
  </si>
  <si>
    <t>26 ноября</t>
  </si>
  <si>
    <t xml:space="preserve">Первенство города по футболу  среди    команд  ветеранов 35, 45, 50, 55 лет и старше  </t>
  </si>
  <si>
    <t>Первенство города по футболу среди команд  ветеранов 35, 45, 50, 55 лет и старше в спортивной дисциплине "мини-футбол"  (сезон 2022-2023)</t>
  </si>
  <si>
    <t>Первенство города по футболу среди команд  ветеранов  35, 45, 50, 55 лет и старше в спортивной дисциплине "мини-футбол"  (сезон 2023-2024)</t>
  </si>
  <si>
    <t>Первенство города среди детско-юношеских команд (7 возрастных групп) в спортивной дисциплине "мини-футбол"  (сезон 2023-2024)</t>
  </si>
  <si>
    <t>Первенство города среди взрослых команд (3 возрастные группы) в спортивной дисциплине "мини-футбол"  (сезон 2023-2024)</t>
  </si>
  <si>
    <t>Чемпионат города среди любительских команд (сезон 2023/2024)</t>
  </si>
  <si>
    <t>10-12 февраля</t>
  </si>
  <si>
    <t>18-19 марта</t>
  </si>
  <si>
    <t>05-06 мая</t>
  </si>
  <si>
    <t>10 февраля</t>
  </si>
  <si>
    <t>11-12 февраля</t>
  </si>
  <si>
    <t>29-30 апреля</t>
  </si>
  <si>
    <t>12-15 июня</t>
  </si>
  <si>
    <t>17 июня</t>
  </si>
  <si>
    <t>25 ноября-03 декабря</t>
  </si>
  <si>
    <t>2.64.1</t>
  </si>
  <si>
    <t>2.64.2</t>
  </si>
  <si>
    <t>2.64.3</t>
  </si>
  <si>
    <t>2.2. Акробатический рок-н-ролл (1500001411Я)</t>
  </si>
  <si>
    <t>2.3. Альпинизм (0550005511Я)</t>
  </si>
  <si>
    <t>2.4. Армейский рукопашный бой (1220001121А)</t>
  </si>
  <si>
    <t>2.5. Армрестлинг (0990001411Я )</t>
  </si>
  <si>
    <t>2.6. Баскетбол (0140002611Я)</t>
  </si>
  <si>
    <t>2.7. Бильярдный спорт (0620002511Я)</t>
  </si>
  <si>
    <t>2.8. Бокс (0250001611Я)</t>
  </si>
  <si>
    <t>2.9. Боулинг (0630002511Я)</t>
  </si>
  <si>
    <t>2.10. Велосипедный спорт (0080001611Я)</t>
  </si>
  <si>
    <t xml:space="preserve">города Красноярска на  2023 год </t>
  </si>
  <si>
    <t>2.12. В о л е й б о л (0120002611Я)</t>
  </si>
  <si>
    <t>2.13. Восточное боевое единоборство (1180001311Я)</t>
  </si>
  <si>
    <t>2.14. Всестилевое каратэ (0900001311Я)</t>
  </si>
  <si>
    <t>2.15. Гандбол (0110002611Я)</t>
  </si>
  <si>
    <t>2.16. Городошный спорт (0670002411Я)</t>
  </si>
  <si>
    <t>2.17. Гольф (0660002511Я)</t>
  </si>
  <si>
    <t>2.18. Горнолыжный спорт (0060003611Я)</t>
  </si>
  <si>
    <t>2.19. Гребной  слалом (0930001611Я)</t>
  </si>
  <si>
    <t>2.20. Джиу-джитсу  (0290001411Я)</t>
  </si>
  <si>
    <t>2.21. Дзюдо  (0350001611Я)</t>
  </si>
  <si>
    <t>2.22. Зимнее плавание (1900001412Л)</t>
  </si>
  <si>
    <t>2.23. Капоэйро (1230001411Я)</t>
  </si>
  <si>
    <t>2.24. Карате (1750001511Я)</t>
  </si>
  <si>
    <t>2.25. Кендо</t>
  </si>
  <si>
    <t>2.26. Кёрлинг (0360004611Я)</t>
  </si>
  <si>
    <t>2.27. Киокусинкай (1730001411Я)</t>
  </si>
  <si>
    <t>2.28. Кикбоксинг (0950001411Я )</t>
  </si>
  <si>
    <t>2.29. Кинологический спорт (0730005411Я)</t>
  </si>
  <si>
    <t>2.30.  Компьютерный спорт (1240002411Л)</t>
  </si>
  <si>
    <t>2.31. Конный спорт (0150001611Я)</t>
  </si>
  <si>
    <t>2.32. Конькобежный спорт (0450003611Я)</t>
  </si>
  <si>
    <t>2.33.  Кудо (1430001411Я)</t>
  </si>
  <si>
    <t>2.34. Легкая атлетика (0020001611Я)</t>
  </si>
  <si>
    <t>2.35. Лыжные гонки (0310005611Я)</t>
  </si>
  <si>
    <t>2.36 Лыжное двоеборье (0370005611А)</t>
  </si>
  <si>
    <t>2.37. Мас-рестлинг (1710001213Я)</t>
  </si>
  <si>
    <t>2.38. Мотоциклетный спорт (*0910007511Я)</t>
  </si>
  <si>
    <t>2.39. Настольный теннис (0040002611Я)</t>
  </si>
  <si>
    <t>2.40. Парашютный спорт (1620001411Я)</t>
  </si>
  <si>
    <t>2.41. Парусный спорт (0380005611Я)</t>
  </si>
  <si>
    <t xml:space="preserve"> 2.42. Пауэрлифтинг (0740001411Я)</t>
  </si>
  <si>
    <t>2.43. Плавание (0070001611Я)</t>
  </si>
  <si>
    <t>2.44. Подводный спорт (1460001511Я)</t>
  </si>
  <si>
    <t>2.45. Полиатлон (0750005411Я)</t>
  </si>
  <si>
    <t>2.46. Практическая стрельба (1190001412Я)</t>
  </si>
  <si>
    <t>2.47. Прыжки на батуте (0210001611Я)</t>
  </si>
  <si>
    <t>2.48. Прыжки на лыжах с трамплина (0410003611Ф)</t>
  </si>
  <si>
    <t>2.49. Пулевая стрельба (0440001611Я)</t>
  </si>
  <si>
    <t>2.50. Пэйнтбол (07600022811Я)</t>
  </si>
  <si>
    <t>2.51. Рафтинг (17401411Я)</t>
  </si>
  <si>
    <t>2.52. Регби (0770002511Я)</t>
  </si>
  <si>
    <t>2.53. Рукопашный бой (1000001114Я)</t>
  </si>
  <si>
    <t>2.54. Рыболовный спорт (0920005411Г)</t>
  </si>
  <si>
    <t>2.55. С а м б о (0790001411Я)</t>
  </si>
  <si>
    <t>2.56. Синхронное  плавание (0230001611Б)</t>
  </si>
  <si>
    <t>2.57. Скалолазание (0800001511Я)</t>
  </si>
  <si>
    <t>2.58. Сквош  (1390002511Я)</t>
  </si>
  <si>
    <t>2.59. Сноуборд  (0420003611Я)</t>
  </si>
  <si>
    <t>2.60. Спортивная акробатика  (0810001411Я)</t>
  </si>
  <si>
    <t>2.61. Спортивная аэробика  (0820001411Я)</t>
  </si>
  <si>
    <t xml:space="preserve">2.62. Спортивная гимнастика (0160001611Я)  </t>
  </si>
  <si>
    <t>2.63. Спортивное ориентирование (0830005511Я)</t>
  </si>
  <si>
    <t>2.64. Спортивная борьба (0260001611Я)</t>
  </si>
  <si>
    <t>2.65. Спортивный  туризм (0840005411Я)</t>
  </si>
  <si>
    <t>2.66. Судомодельный спорт ( 1510001411Я)</t>
  </si>
  <si>
    <t>2.67. Тайский бокс  (0170001411Я)</t>
  </si>
  <si>
    <t>2.68. Тхэквондо (0470001611Я)</t>
  </si>
  <si>
    <t>2.69. Танцевальный спорт (0860001511Я)</t>
  </si>
  <si>
    <t>2.70. Теннис (0130002611Я)</t>
  </si>
  <si>
    <t>2.71. Триатлон (0300001611Я)</t>
  </si>
  <si>
    <t>2.72. Тяжелая  атлетика (0480001611Я)</t>
  </si>
  <si>
    <t>2.73.  Ушу (0870001511Я)</t>
  </si>
  <si>
    <t>2.74. Фехтование (0200001611Я)</t>
  </si>
  <si>
    <t>2.75. Фигурное катание на коньках (0500003611Я)</t>
  </si>
  <si>
    <t xml:space="preserve">2.76. Фитнес - аэробика (1250001311Я) </t>
  </si>
  <si>
    <t xml:space="preserve">2.77. Фристайл (1250001311Я) </t>
  </si>
  <si>
    <t>2.78. Футбол (0010002611Я)</t>
  </si>
  <si>
    <t>2.79. Хоккей (0030004611Я)</t>
  </si>
  <si>
    <t>2.80. Хоккей  с  мячом (1400004511Я)</t>
  </si>
  <si>
    <t>2.81. Художественная гимнастика  (0520001611Я)</t>
  </si>
  <si>
    <t>2.82. Чир спорт (1040001511Я)</t>
  </si>
  <si>
    <t>2.83. Шахматы  (0880002511Я)</t>
  </si>
  <si>
    <t>2.84. Ш а ш к и  (0890002411Я)</t>
  </si>
  <si>
    <t>2.85. Эстетическая гимнастика (0580001412Б)</t>
  </si>
  <si>
    <t>Чемпионат города в споритивной дисциплине "русские шашки"</t>
  </si>
  <si>
    <t>Чемпионат города в споритивной дисциплине "русские шашки-молниеносная игра"</t>
  </si>
  <si>
    <t>Чемпионат города в споритивной дисциплине "русские шашки-быстрая игра"</t>
  </si>
  <si>
    <t>24 декабря</t>
  </si>
  <si>
    <t>Первенство города в споритивной дисциплине "русские шашки"</t>
  </si>
  <si>
    <t>Первенство города в споритивной дисциплине "русские шашки-молниеносная игра"</t>
  </si>
  <si>
    <t>13 мая</t>
  </si>
  <si>
    <t>14 мая</t>
  </si>
  <si>
    <t>Первенство города в споритивной дисциплине "русские шашки-быстрая игра"</t>
  </si>
  <si>
    <t>08-09 января</t>
  </si>
  <si>
    <t>06 мая</t>
  </si>
  <si>
    <t>07 мая</t>
  </si>
  <si>
    <t>Чемпионат и первенство города  в спортивной дисциплине "шоссе -  индивидуальная гонка на время"</t>
  </si>
  <si>
    <t>Чемпионат и первенство города  в спортивной дисциплине "шоссе -  парная гонка"</t>
  </si>
  <si>
    <t>Чемпионат и первенство города в спортивной дисциплине "маунтинбайк - кросс - кантри короткий круг"</t>
  </si>
  <si>
    <t>Чемпионат и первенство города в спортивной  дисциплине "маунтинбайк - гонка в гору"</t>
  </si>
  <si>
    <t>18 июня</t>
  </si>
  <si>
    <t>Плоскастные спортивные сооружения МАУ "ЦСК"</t>
  </si>
  <si>
    <t xml:space="preserve"> Кубок  Главы города в спортивной дисиплине "стратегия в реальном времени"</t>
  </si>
  <si>
    <t>Май-август</t>
  </si>
  <si>
    <t xml:space="preserve">Левобережная набережная реки Енисей </t>
  </si>
  <si>
    <t>Спортивный праздник "Новогодний" (2009-2011 г.р.)</t>
  </si>
  <si>
    <t>Соревнования по керлингу (2009 г.р. и старше)</t>
  </si>
  <si>
    <t>Соревнования по мини-хоккею с мячом (2011-2013 г.р.)</t>
  </si>
  <si>
    <t>Соревнования по  флорболу (2008-2010 г.р.)</t>
  </si>
  <si>
    <t>Соревнования по  флорболу (2011-2013 г.р.)</t>
  </si>
  <si>
    <t xml:space="preserve">Соревнования по стритболу  (2009-2011 г.р.) </t>
  </si>
  <si>
    <t>Соревнования по  русской лапте (2010-2012 г.р.)</t>
  </si>
  <si>
    <t>Соревнования по мини-футболу (2009-2011 г.р.)</t>
  </si>
  <si>
    <t>Соревнования по мини-футболу (2006-2008 г.р.)</t>
  </si>
  <si>
    <t>Соревнования по пионерболу (2011-2013 г.р.)</t>
  </si>
  <si>
    <t>Соревнования по настольному теннису (2009-2011 г.р.)</t>
  </si>
  <si>
    <t>Спортивный праздник "Игры моего двора" (2007-2009 г.р.)</t>
  </si>
  <si>
    <t>Соревнования по мини-футболу (2011-2013 г.р.)</t>
  </si>
  <si>
    <t>Соревнования по зимнему мини-футболу (2006-2008 г.р.)</t>
  </si>
  <si>
    <t>Соревнования по мини-хоккею с мячом  (2008-2010 г.р.)</t>
  </si>
  <si>
    <t>Зимняя лига по мини-футболу "Родина"                                       (2005 г.р. и старше)</t>
  </si>
  <si>
    <t>Соревнования по жиму классическому (2008 г.р. и старше)</t>
  </si>
  <si>
    <t>Весенняя лига по мини-футболу "Родина"                               (2005 г.р. и старше)</t>
  </si>
  <si>
    <t>Турнир по мини-футболу на призы ветерана ВОВ И.Ф. Абраменко (2006-2008 г.р.)</t>
  </si>
  <si>
    <t>Соревнования по русской лапте (2010-2012 г.р.)</t>
  </si>
  <si>
    <t>Турнир по мини-футболу "Открытие сезона" (2008-2010г.р.)</t>
  </si>
  <si>
    <t xml:space="preserve">Соревнования по пауэрлифтингу в спортивной дисциплине "жим" (2008 г.р. и старше) </t>
  </si>
  <si>
    <t>Летняя лига по мини-футболу "Родина"                                      (2005 г.р. и старше)</t>
  </si>
  <si>
    <t>Турнир по настольному теннису, посвященный памяти О.Н. Салимова (2006-2008 г.р.)</t>
  </si>
  <si>
    <t>Осенняя лига по мини-футболу "Родина"  (2005 г.р. и старше)</t>
  </si>
  <si>
    <t xml:space="preserve"> Кубок  по мини-футболу "Золотая осень" (2012-2014 г.р.)</t>
  </si>
  <si>
    <t>Соревнования по флорболу (2009-2011 г.р.)</t>
  </si>
  <si>
    <t>ФОК  "Олимп"</t>
  </si>
  <si>
    <t>Турнир по мини-футболу "Весенний мяч"(2005 г.р. и старше)</t>
  </si>
  <si>
    <t>Турнир по мини-футболу "Первый снег" (2005 г.р. и старше)</t>
  </si>
  <si>
    <t>Зимняя  лига по мини-футболу "Роща"                               (2005 г.р. и старше)</t>
  </si>
  <si>
    <t>Весенняя лига по мини-футболу "Роща"                               (2005 г.р. и старше)</t>
  </si>
  <si>
    <t>Летняя лига по мини-футболу "Роща"                                      (2005 г.р. и старше)</t>
  </si>
  <si>
    <t>Осенняя лига по мини-футболу "Роща"  (2005 г.р. и старше)</t>
  </si>
  <si>
    <t>Соревнования по керлингу  (2009 г.р. и старше)</t>
  </si>
  <si>
    <t>Турнир по мини-футболу "Сибирская бутса" (2005 г.р. и старше)</t>
  </si>
  <si>
    <t>Соревнования по флорболу (2011-2013 г.р.)</t>
  </si>
  <si>
    <t>ФОК "Зелёная роща"</t>
  </si>
  <si>
    <t>Турнир по мини-футболу "Сибирска бутса" (2005 г.р. и старше)</t>
  </si>
  <si>
    <t>Соревнования по мини-хоккею с мячом  (2005 г.р. и старше)</t>
  </si>
  <si>
    <t>Турнир по мини-футболу "Сибирска бутса" (Левый берег, 2005 г.р. и старше)</t>
  </si>
  <si>
    <t>Турнир по мини-футболу "Сибирска бутса" (Правый берег, 2005 г.р. и старше)</t>
  </si>
  <si>
    <t>Турнир по кёрлингу (2005 г.р. и старше)</t>
  </si>
  <si>
    <t>Соревнования по дартсу (2009 г.р. и младше)</t>
  </si>
  <si>
    <t>Соревнования по флорболу (2005 г.р. и старше)</t>
  </si>
  <si>
    <t>Фестиваль мини-волей</t>
  </si>
  <si>
    <t xml:space="preserve">Соревнования по флорболу (2007-2009 г.р.) </t>
  </si>
  <si>
    <t xml:space="preserve">Соревнования по городошному спорту (2009 г.р. и старше)  </t>
  </si>
  <si>
    <t>Соревнования по волейболу (2007 г.р. и старше)</t>
  </si>
  <si>
    <t>Соревнования по русской лапте (2007 г.р. и старше)</t>
  </si>
  <si>
    <t>Соревнования по стритболу (2005-2008 г.р.)</t>
  </si>
  <si>
    <t>Соревнования по волейболу (2005 г.р. и старше)</t>
  </si>
  <si>
    <t>Соревнования по флорболу  (2006-2008 г.р.)</t>
  </si>
  <si>
    <t>Соревнования по лазертагу "Левый берег" (2008 г.р. и старше)</t>
  </si>
  <si>
    <t>Соревнования по лазертагу "Правый берег" (2008 г.р. и старше)</t>
  </si>
  <si>
    <t>Соревнования  по настольному теннису (2008 г.р. и старше)</t>
  </si>
  <si>
    <t xml:space="preserve">Соревнования по городошному спорту (2009 г.р. и старше) </t>
  </si>
  <si>
    <t>Чемпионат и первенство города  по плаванию в холодной воде ("Енисеюшка-2023")</t>
  </si>
  <si>
    <t>с. Еловое, Емельяновского района</t>
  </si>
  <si>
    <t>Чемпионат и первенство города по подтягиванию</t>
  </si>
  <si>
    <t>10 января-16 апреля</t>
  </si>
  <si>
    <t>Первенство города среди юношей и девушек до 14 лет (сезон 2023/2024)</t>
  </si>
  <si>
    <t>Городские соревнования в спортивной дисциплине "быстрые шахматы"</t>
  </si>
  <si>
    <t>Февраль-декабрь</t>
  </si>
  <si>
    <t>Соревнования по напольному керлингу</t>
  </si>
  <si>
    <t>21 октября</t>
  </si>
  <si>
    <t>Соревнования по звукавому дартсу</t>
  </si>
  <si>
    <t>Спортивный зал ООО "КрасТЭМ"</t>
  </si>
  <si>
    <t>18 февраля</t>
  </si>
  <si>
    <t>12 марта</t>
  </si>
  <si>
    <t>Соревнования по керлингу на колясках</t>
  </si>
  <si>
    <t xml:space="preserve">Соревнования по керлингу </t>
  </si>
  <si>
    <t>Спортивный комплекс "Солнечный" МАУ "СШОР "Юность"</t>
  </si>
  <si>
    <t>Соревнования по карате</t>
  </si>
  <si>
    <t>22 апреля</t>
  </si>
  <si>
    <t>11 марта</t>
  </si>
  <si>
    <t>20 мая</t>
  </si>
  <si>
    <t>Городошные площадки МАУ "ЦСК"</t>
  </si>
  <si>
    <t>Клубы по месту жительства, краевая специализированная библиотека</t>
  </si>
  <si>
    <t xml:space="preserve">Дистанционный турнир по шахматам  </t>
  </si>
  <si>
    <t xml:space="preserve">Дистанционный турнир по шашкам  </t>
  </si>
  <si>
    <t>06 февраля-30 сентября</t>
  </si>
  <si>
    <t>26 августа</t>
  </si>
  <si>
    <t>11 февраля</t>
  </si>
  <si>
    <t>Спортивный зал МАУ "СШОР "Красноярск"</t>
  </si>
  <si>
    <t>23-24 сентября</t>
  </si>
  <si>
    <t>Соревнования по армрестленгу</t>
  </si>
  <si>
    <t>18 ноября</t>
  </si>
  <si>
    <t>КГАУ ЦМИ "Форум"</t>
  </si>
  <si>
    <t>XXXVI Традиционная лыжная гонка на 25 км "Преодолей себя"</t>
  </si>
  <si>
    <t>16-19  марта</t>
  </si>
  <si>
    <t>Первенство города среди юношей и девушек до 14 лет  (сезон 2022/2023)</t>
  </si>
  <si>
    <t>Кубок памяти А.Ф. Долуды</t>
  </si>
  <si>
    <t>26-27 марта</t>
  </si>
  <si>
    <t>Первенство города в спортивных дисциплинах "параллельный слалом гигант", "параллельный слалом" и "сноуборд-кросс"</t>
  </si>
  <si>
    <t>Первенство города в спортивных дисциплинах "слоуп-стайл", "биг-эйр" и "хаф-пап"</t>
  </si>
  <si>
    <t>Городские соревнования "Татышев-Трейл"</t>
  </si>
  <si>
    <t>Городские соревнования "Торгшашинские тропы"</t>
  </si>
  <si>
    <t>Городской турнир "Корпоративная лига"</t>
  </si>
  <si>
    <t>10 января - 30 апреля</t>
  </si>
  <si>
    <t>Городской весенний турнир по мини-футболу среди команд предприятий и учреждений города</t>
  </si>
  <si>
    <t>Городской осенний турнир по мини-футболу среди команд предприятий и учреждений города</t>
  </si>
  <si>
    <t>Турнир выходного дня по "мини-футболу"</t>
  </si>
  <si>
    <t>Кубок Главы города Красноярска в спортивной дисциплине"выездка"  и  "конкур"</t>
  </si>
  <si>
    <r>
      <t>от</t>
    </r>
    <r>
      <rPr>
        <u/>
        <sz val="14"/>
        <rFont val="Times New Roman"/>
        <family val="1"/>
        <charset val="204"/>
      </rPr>
      <t xml:space="preserve"> 01 декабря 2022 года</t>
    </r>
    <r>
      <rPr>
        <sz val="14"/>
        <rFont val="Times New Roman"/>
        <family val="1"/>
        <charset val="204"/>
      </rPr>
      <t xml:space="preserve"> № </t>
    </r>
    <r>
      <rPr>
        <u/>
        <sz val="14"/>
        <rFont val="Times New Roman"/>
        <family val="1"/>
        <charset val="204"/>
      </rPr>
      <t>170</t>
    </r>
  </si>
  <si>
    <t>МАОУ "Гимназия                   № 4"</t>
  </si>
  <si>
    <t>02 октября-31 декабря</t>
  </si>
  <si>
    <t>Фестиваль по северной ходьбе "Мы вместе - ходим вместе"</t>
  </si>
  <si>
    <t>14 января</t>
  </si>
  <si>
    <t>Гремячья грива</t>
  </si>
  <si>
    <t xml:space="preserve"> Кубок  по мини-футболу "Золотая осень" (2012-2015 г.р.)</t>
  </si>
  <si>
    <t>Соревнования по стритболу (2007 г.р. и старше)</t>
  </si>
  <si>
    <t>Соревнования по пионерболу (2010-2012 г.р.)</t>
  </si>
  <si>
    <t>ФОК "Атлет"</t>
  </si>
  <si>
    <t xml:space="preserve">Соревнования по классическим нардам </t>
  </si>
  <si>
    <t>Соревнования по стритболу "Левый берег" (2007 г.р. и старше)</t>
  </si>
  <si>
    <t>Соревнования по стритболу "Правый берег" (2007 г.р. и старше)</t>
  </si>
  <si>
    <t>Соревнования  по настольные игры</t>
  </si>
  <si>
    <t>Спортивный праздник Свердловского района "Проводы зимы" (Масленица)</t>
  </si>
  <si>
    <t>Соревнования по боулингу и награждение по итогам Спартакиады</t>
  </si>
  <si>
    <t>Соревнования по бильярду и награждение по итогам Спартакиады</t>
  </si>
  <si>
    <t>Городской финальный (II-III) этап  ШБЛ "КЭС-БАСКЕТ" среди девушек 2005-2010 г.р. (сезон 2022/2023 г.)</t>
  </si>
  <si>
    <t>Городской финальный (II-III) этап ШБЛ "КЭС-БАСКЕТ" среди юношей 2005-2010 г.р. (сезон 2022/2023 г.)</t>
  </si>
  <si>
    <t>2.11. Водно-моторный спорт (1480001511Я)</t>
  </si>
  <si>
    <t xml:space="preserve"> Муниципальный этап Всероссийских спортивных соревнований школьников города "Президентские состязания" (2022/2023 учебный год)</t>
  </si>
  <si>
    <t>9.3.</t>
  </si>
  <si>
    <t>9.4.</t>
  </si>
  <si>
    <t>9.5.</t>
  </si>
  <si>
    <t>12.1.</t>
  </si>
  <si>
    <t>12.1.1.</t>
  </si>
  <si>
    <t>12.1.2.</t>
  </si>
  <si>
    <t>12.1.3.</t>
  </si>
  <si>
    <t>12.1.4.</t>
  </si>
  <si>
    <t>12.1.5.</t>
  </si>
  <si>
    <t>12.2.</t>
  </si>
  <si>
    <t>24.</t>
  </si>
  <si>
    <t>25.</t>
  </si>
  <si>
    <t>26.</t>
  </si>
  <si>
    <t>Первенство города по легкой атлетике  среди ветеранов (в чемпионате города)</t>
  </si>
  <si>
    <t>Чемпионат и первенство города  в спортивной дисциплине "кросс"</t>
  </si>
  <si>
    <t>Декада спорта и здоровья</t>
  </si>
  <si>
    <t>Онлайн</t>
  </si>
  <si>
    <t>01-08 января</t>
  </si>
  <si>
    <t>Бассейн СФУ             (ул. Киренского, 15)</t>
  </si>
  <si>
    <t xml:space="preserve">XXVI Городская спартакиада  среди инвалидов ПОДА "Сила воли"           </t>
  </si>
  <si>
    <t xml:space="preserve">IX Городской фестиваль по адаптивному спорту           </t>
  </si>
  <si>
    <t>Городской вело-колясочный заезд</t>
  </si>
  <si>
    <t>28 января</t>
  </si>
  <si>
    <t>08 октября</t>
  </si>
  <si>
    <t>Турнир по мини-футболу на призы Деда Мороза среди 1-2 классов</t>
  </si>
  <si>
    <t>Турнир по мини-футболу на призы Деда Мороза среди 3-4 классов</t>
  </si>
  <si>
    <t>Соревнования по  баскетболу 3Х3  (юноши)</t>
  </si>
  <si>
    <t>Соревнования по  баскетболу 3Х3  ( девушки)</t>
  </si>
  <si>
    <t xml:space="preserve">Соревнования по тэг-регби </t>
  </si>
  <si>
    <t>Соревнования по  бильярду  среди крупных предприятий</t>
  </si>
  <si>
    <t>Соревнования по  бильярду  среди малых организаций</t>
  </si>
  <si>
    <t>Соревнования по лыжным гонкам   среди крупных предприятий</t>
  </si>
  <si>
    <t>Соревнования по лыжным гонкам   среди малых организаций</t>
  </si>
  <si>
    <t>Соревнования по плаванию  среди крупных предприятий</t>
  </si>
  <si>
    <t>Соревнования по плаванию  среди малых организаций</t>
  </si>
  <si>
    <t>Соревнования по пулевой стрельбе  среди крупных предприятий</t>
  </si>
  <si>
    <t>Соревнования по пулевой стрельбе  среди малых организаций</t>
  </si>
  <si>
    <t>Семейные старты   среди крупных предприятий</t>
  </si>
  <si>
    <t>Семейные старты  среди малых организаций</t>
  </si>
  <si>
    <t>Соревнования по выполнению норм ГТО  среди крупных предприятий</t>
  </si>
  <si>
    <t>Соревнования по выполнению норм ГТО  среди малых организаций</t>
  </si>
  <si>
    <t>Соревнования по шахматам  среди крупных предприятий</t>
  </si>
  <si>
    <t>Соревнования по шахматам  среди малых организаций</t>
  </si>
  <si>
    <t>Соревнования по стритболу  среди крупных предприятий</t>
  </si>
  <si>
    <t>Соревнования по стритболу  среди малых организаций</t>
  </si>
  <si>
    <t>Соревнования по мини-футболу  среди крупных предприятий</t>
  </si>
  <si>
    <t>Соревнования по мини-футболу  среди малых организаций</t>
  </si>
  <si>
    <t>Соревнования по волейболу среди крупных предприятий</t>
  </si>
  <si>
    <t>Соревнования по волейболу среди малых организаций</t>
  </si>
  <si>
    <t>Соревнования по настольному теннису  среди крупных предприятий</t>
  </si>
  <si>
    <t>Соревнования по настольному теннису  среди малых организаций</t>
  </si>
  <si>
    <t>Соревнования по боулингу  среди  крупных предприятий</t>
  </si>
  <si>
    <t>Соревнования по боулингу  среди малых организаций</t>
  </si>
  <si>
    <t>Фестиваль по скандинавской ходьбе</t>
  </si>
  <si>
    <t>Соревнования "Зимние забавы"</t>
  </si>
  <si>
    <t>Турнир по городошному спорту</t>
  </si>
  <si>
    <t>Соревнования по интелектуальным играм</t>
  </si>
  <si>
    <t xml:space="preserve">Соревнования по плаванию среди ДОУ </t>
  </si>
  <si>
    <t>Соревнования по плаванию  среди общеобразовательных учреждений</t>
  </si>
  <si>
    <t xml:space="preserve">Семейные старты среди ДОУ </t>
  </si>
  <si>
    <t>Семейные старты среди общеобразовательных учреждений</t>
  </si>
  <si>
    <t xml:space="preserve">Соревнование по выполнению норм ГТО среди ДОУ </t>
  </si>
  <si>
    <t>Соревнование по выполнению норм ГТО среди общеобразовательных учреждений</t>
  </si>
  <si>
    <t xml:space="preserve">Соревнования по шашкам  среди ДОУ </t>
  </si>
  <si>
    <t>Соревнования по шашкам  среди общеобразовательных учреждений</t>
  </si>
  <si>
    <t xml:space="preserve">Соревнования по  стрельбе среди ДОУ </t>
  </si>
  <si>
    <t>Соревнования по  стрельбе среди общеобразовательных учреждений</t>
  </si>
  <si>
    <t xml:space="preserve">Соревнования по боулингу среди ДОУ </t>
  </si>
  <si>
    <t>Соревнования по боулингу среди общеобразовательных учреждений</t>
  </si>
  <si>
    <t>Соревнования по плаванию (девушки )</t>
  </si>
  <si>
    <t>Соревнования по плаванию (юноши )</t>
  </si>
  <si>
    <t>Легкоатлетическая эстафета( девушки)</t>
  </si>
  <si>
    <t>Легкоатлетическая эстафета ( юноши )</t>
  </si>
  <si>
    <t>Первенство города среди девушек до 16 лет (2009 г.р.)</t>
  </si>
  <si>
    <t>Первенство города среди юношей до 15 лет (2010 г.р.)</t>
  </si>
  <si>
    <t>30 января-17 февраля</t>
  </si>
  <si>
    <t>Первенство города среди юношей до 17 лет (2008 г.р.)</t>
  </si>
  <si>
    <t>Первенство города среди девушек до 17 лет (2008 г.р.)</t>
  </si>
  <si>
    <t>Первенство города среди юношей до 16 лет (2009 г.р.)</t>
  </si>
  <si>
    <t>Первенство города среди девушек до 15 лет (2010 г.р.)</t>
  </si>
  <si>
    <t>20-24 марта</t>
  </si>
  <si>
    <t>Первенство города среди юношей до 14 лет (2011 г.р.)</t>
  </si>
  <si>
    <t>Первенство города среди девушек до 14 лет  (2011 г.р.)</t>
  </si>
  <si>
    <t>15-19 мая</t>
  </si>
  <si>
    <t>Первенство города среди девушек до 13 лет (2012 г.р.)</t>
  </si>
  <si>
    <t>Первенство города среди юношей до 13 лет (2012 г.р.)</t>
  </si>
  <si>
    <t>11-15 сентября</t>
  </si>
  <si>
    <t>19-23 декабря</t>
  </si>
  <si>
    <t>Первенство города среди юношей до 18 лет  (2007 г.р.)</t>
  </si>
  <si>
    <t>Первенство города среди девушек до 18 лет  (2007 г.р.)</t>
  </si>
  <si>
    <t>VI Городской турнир  среди юношей до 12 лет "Кубок Заслуженного тренера России В.В.Репиты"</t>
  </si>
  <si>
    <t>Первенство города среди юношей до 12 лет  (2013 г.р.)</t>
  </si>
  <si>
    <t>Первенство города среди девушек до 12 лет  (2013 г.р.)</t>
  </si>
  <si>
    <t>11 октября</t>
  </si>
  <si>
    <t>01 марта</t>
  </si>
  <si>
    <t>20 декабря</t>
  </si>
  <si>
    <t>04 октября</t>
  </si>
  <si>
    <t>19 апреля</t>
  </si>
  <si>
    <t>26 апреля</t>
  </si>
  <si>
    <t>30 ноября</t>
  </si>
  <si>
    <t>Первенство города среди юниоров до 21 года  (2004-2006 г.р.)</t>
  </si>
  <si>
    <t>22 ноября</t>
  </si>
  <si>
    <t>16 августа</t>
  </si>
  <si>
    <t>01 февраля</t>
  </si>
  <si>
    <t>Торгашинский хребет</t>
  </si>
  <si>
    <t>06-10 февраля</t>
  </si>
  <si>
    <t>Городской турнир по регби-7, посвященный памяти Л.Н. Логинова</t>
  </si>
  <si>
    <t>03 сентября</t>
  </si>
  <si>
    <t>15-17 сентября</t>
  </si>
  <si>
    <t xml:space="preserve">30 марта-01 апреля </t>
  </si>
  <si>
    <t>Городские соревнования среди воспитанников детских домов</t>
  </si>
  <si>
    <t xml:space="preserve">11 января-28 февраля </t>
  </si>
  <si>
    <t>Красспорт,АНО "Будущее компьютерного спорта Красноярского края"</t>
  </si>
  <si>
    <t>24-26 января</t>
  </si>
  <si>
    <t>09, 16 апреля</t>
  </si>
  <si>
    <t xml:space="preserve">03-04 февраля </t>
  </si>
  <si>
    <t>21-22 февраля</t>
  </si>
  <si>
    <t>05 февраля</t>
  </si>
  <si>
    <t>27-29 января</t>
  </si>
  <si>
    <t>11-19 марта</t>
  </si>
  <si>
    <t>13-17 февраля</t>
  </si>
  <si>
    <t>Керлинг "Арена.Красноярск" "ККОР"</t>
  </si>
  <si>
    <t>Городские соревнования среди подведомственных учреждений управления делами администрации города</t>
  </si>
  <si>
    <t>10 декабря</t>
  </si>
  <si>
    <t xml:space="preserve">06-08 октября </t>
  </si>
  <si>
    <t>Фестиваль по компьютерному спорту "Фиджетал-спорт"</t>
  </si>
  <si>
    <t>19-20 декабря</t>
  </si>
  <si>
    <t>МСК "Радуга"</t>
  </si>
  <si>
    <t>15-18 февраля</t>
  </si>
  <si>
    <t>24-25 февраля</t>
  </si>
  <si>
    <t>СК "Соснечный" МАУ "СШОР "Юность"</t>
  </si>
  <si>
    <t>02-03 марта</t>
  </si>
  <si>
    <t>21-22 марта</t>
  </si>
  <si>
    <t>14-15 марта</t>
  </si>
  <si>
    <t>18-19 мая</t>
  </si>
  <si>
    <t>Кубок города среди юношеских команд, посвященный памяти "Заслуженного мастера спорта" Ю.А. Першина</t>
  </si>
  <si>
    <t xml:space="preserve">Кубок города по футболу, пасвященный памяти ветеранов спорта </t>
  </si>
  <si>
    <t>Первенство города по шахматам среди ветеранов</t>
  </si>
  <si>
    <t>Соревнования по спортивному ориентированию (лыжные дисциплины)</t>
  </si>
  <si>
    <t>10-12 апреля</t>
  </si>
  <si>
    <t>Сквер им. Дзержинского</t>
  </si>
  <si>
    <t>XXXI Городской турнир памяти Заслуженного тренера России А.А. Солопова среди юношей до 16 лет (2010-2011 г.р.)</t>
  </si>
  <si>
    <t>17-19 марта</t>
  </si>
  <si>
    <t>17 февраля</t>
  </si>
  <si>
    <t>13 февраля</t>
  </si>
  <si>
    <t>14 февраля</t>
  </si>
  <si>
    <t>15 февраля</t>
  </si>
  <si>
    <t>16 февраля</t>
  </si>
  <si>
    <t>22 февраля</t>
  </si>
  <si>
    <t>28 февраля</t>
  </si>
  <si>
    <t>Всероссийский  полумарафон "ЗаБег.РФ"</t>
  </si>
  <si>
    <t>Спортивный праздник "Карапузы на старт!"</t>
  </si>
  <si>
    <t>Лыжная база СФУ</t>
  </si>
  <si>
    <t>03-05 февраля</t>
  </si>
  <si>
    <t>09-12 апреля</t>
  </si>
  <si>
    <t>19 марта</t>
  </si>
  <si>
    <t>Спортивный праздник "Февральские забавы</t>
  </si>
  <si>
    <t xml:space="preserve">27 февраля </t>
  </si>
  <si>
    <t>ФОК "Водник"</t>
  </si>
  <si>
    <t>Турнир по мини-хоккею с мячом посвященный Дню защитника Отечества (2010-2013 г.р.)</t>
  </si>
  <si>
    <t>16 декабря</t>
  </si>
  <si>
    <t>23 января</t>
  </si>
  <si>
    <t>24 января</t>
  </si>
  <si>
    <t>14 января - 27 февраля</t>
  </si>
  <si>
    <t>22-23 июля</t>
  </si>
  <si>
    <t>Первенство города в спортивной дисциплине ВТФ среди юношей и девушек 12-14 лет, юниоров и юниорок 15-17 лет</t>
  </si>
  <si>
    <t>31 марта</t>
  </si>
  <si>
    <t>04 ноября</t>
  </si>
  <si>
    <t>05 ноября</t>
  </si>
  <si>
    <t>Турнир по мини-хоккею с мячом "Звезды Советского района" (2010-2013 г.р.)</t>
  </si>
  <si>
    <t>30 апреля-04 мая</t>
  </si>
  <si>
    <t>28 марта</t>
  </si>
  <si>
    <t>14 марта</t>
  </si>
  <si>
    <t xml:space="preserve">21 марта </t>
  </si>
  <si>
    <t>22 марта</t>
  </si>
  <si>
    <t>23 марта</t>
  </si>
  <si>
    <t>Спортивный праздник, посвященный международному женскому дню 8 марта "Женский День"</t>
  </si>
  <si>
    <t>Левобережная набережная р. Енисей ("Капитанский клуб")</t>
  </si>
  <si>
    <t>06-07 мая</t>
  </si>
  <si>
    <t>17-21 апреля</t>
  </si>
  <si>
    <t>28-29 апреля</t>
  </si>
  <si>
    <t>Манеж для кинологического спорта</t>
  </si>
  <si>
    <t>28-30 апреля</t>
  </si>
  <si>
    <t>20-12 мая</t>
  </si>
  <si>
    <t>20-21 апреля</t>
  </si>
  <si>
    <t>Городские соревнования "Юные гимнастки"  в спортивных дисциплинах "индивидуальные программы" и "групповые упражнения"</t>
  </si>
  <si>
    <t>03 февраля-30 апреля</t>
  </si>
  <si>
    <t xml:space="preserve">5. </t>
  </si>
  <si>
    <t>Фестиваль среди обучающихся 11 классов</t>
  </si>
  <si>
    <t>24 марта</t>
  </si>
  <si>
    <t xml:space="preserve">Легкоатлетический манеж Центрального стадиона  </t>
  </si>
  <si>
    <t>24-26 апреля</t>
  </si>
  <si>
    <t>Городской турнир среди юношей 2008 г.р. и старше, в рамках МЛБЛ "Лига Дети"</t>
  </si>
  <si>
    <t>Городской турнир среди юношей 2010 г.р. и старше, в рамках МЛБЛ "Лига Дети"</t>
  </si>
  <si>
    <t>22 января-15 июня</t>
  </si>
  <si>
    <t>23 января-15 июня</t>
  </si>
  <si>
    <t xml:space="preserve">26-27 августа </t>
  </si>
  <si>
    <t>22-23 апреля</t>
  </si>
  <si>
    <t>Чемпионат  и первенство города</t>
  </si>
  <si>
    <t>16 января-01 апреля</t>
  </si>
  <si>
    <t>Часовня "Параскевы Пятницы"</t>
  </si>
  <si>
    <t>МАОУ  "Гимназия № 13 "Академ"</t>
  </si>
  <si>
    <t>ул. Борисевича,13</t>
  </si>
  <si>
    <t xml:space="preserve">Турнир Ленинского района по "мини-футболу"  </t>
  </si>
  <si>
    <t>20-21 мая</t>
  </si>
  <si>
    <t>март</t>
  </si>
  <si>
    <t>Площадь Свердлова</t>
  </si>
  <si>
    <t>Спротивный праздник Свердловского района среди учителей ОУ, в рамках года педагога и наставника</t>
  </si>
  <si>
    <t>Первый детско-взрослый фестиваль по зимним видам спорта</t>
  </si>
  <si>
    <t>ДС № 319</t>
  </si>
  <si>
    <t>ДС № 18</t>
  </si>
  <si>
    <t>КТТиС</t>
  </si>
  <si>
    <t>МАУ СШОР "Спутник"</t>
  </si>
  <si>
    <t>24-25 апреля</t>
  </si>
  <si>
    <t>МАУ СШОР "Здоровый мир"</t>
  </si>
  <si>
    <t>17 апреля</t>
  </si>
  <si>
    <t>14 апреля</t>
  </si>
  <si>
    <t>13 апреля</t>
  </si>
  <si>
    <t>17-18 апреля</t>
  </si>
  <si>
    <t>18 апреля</t>
  </si>
  <si>
    <t>ст. "Юность"</t>
  </si>
  <si>
    <t>27 апреля</t>
  </si>
  <si>
    <t>МАУ СШОР "Красный яр"</t>
  </si>
  <si>
    <t xml:space="preserve">Награждение по итогам Спартакиады </t>
  </si>
  <si>
    <t>Спортивные мероприятия, посвященные 46-летию Свердловского района</t>
  </si>
  <si>
    <t>Спортивный праздник среди групп здоровья "Фестиваль возможностей"</t>
  </si>
  <si>
    <t>19 мая</t>
  </si>
  <si>
    <t>04 февраля</t>
  </si>
  <si>
    <t>03 марта</t>
  </si>
  <si>
    <t>Первенство Октябрьского района среди общеобразовательных учреждений (9-11 классы)</t>
  </si>
  <si>
    <t>28 апреля</t>
  </si>
  <si>
    <t>25 марта-02 апреля</t>
  </si>
  <si>
    <t>01-07 апреоля</t>
  </si>
  <si>
    <t>05 мая</t>
  </si>
  <si>
    <t>01 апреля</t>
  </si>
  <si>
    <t>05 апреля</t>
  </si>
  <si>
    <t>03-04 апреля</t>
  </si>
  <si>
    <t>26-30 апреля</t>
  </si>
  <si>
    <t>01 октября</t>
  </si>
  <si>
    <t>16 апреля</t>
  </si>
  <si>
    <t>26-29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</si>
</sst>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&quot;р.&quot;_-;\-* #,##0.00&quot;р.&quot;_-;_-* &quot;-&quot;??&quot;р.&quot;_-;_-@_-"/>
    <numFmt numFmtId="165" formatCode="#,##0;[Red]#,##0"/>
    <numFmt numFmtId="166" formatCode="#,##0_р_."/>
    <numFmt numFmtId="167" formatCode="#,##0.00_р_."/>
    <numFmt numFmtId="171" formatCode="#,##0_ ;\-#,##0\ "/>
    <numFmt numFmtId="172" formatCode="000"/>
  </numFmts>
  <fonts count="51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6"/>
      <name val="Times New Roman"/>
      <family val="1"/>
      <charset val="204"/>
    </font>
    <font>
      <sz val="2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4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36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20"/>
      <name val="Times New Roman"/>
      <family val="1"/>
      <charset val="204"/>
    </font>
    <font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name val="Arial"/>
      <family val="2"/>
      <charset val="204"/>
    </font>
    <font>
      <sz val="16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8"/>
      <name val="Arial"/>
      <family val="2"/>
      <charset val="204"/>
    </font>
    <font>
      <b/>
      <sz val="18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26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24"/>
      <color rgb="FFFF0000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8"/>
      <color rgb="FFFF0000"/>
      <name val="Arial"/>
      <family val="2"/>
      <charset val="204"/>
    </font>
    <font>
      <b/>
      <sz val="18"/>
      <color rgb="FFFF0000"/>
      <name val="Arial"/>
      <family val="2"/>
      <charset val="204"/>
    </font>
    <font>
      <sz val="16"/>
      <color rgb="FFFF0000"/>
      <name val="Arial"/>
      <family val="2"/>
      <charset val="204"/>
    </font>
    <font>
      <b/>
      <sz val="10"/>
      <color rgb="FFFF0000"/>
      <name val="Times New Roman"/>
      <family val="1"/>
      <charset val="204"/>
    </font>
    <font>
      <b/>
      <sz val="10"/>
      <color rgb="FFFF0000"/>
      <name val="Arial"/>
      <family val="2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name val="Times New Roman"/>
      <family val="1"/>
      <charset val="204"/>
    </font>
  </fonts>
  <fills count="4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D56CE6"/>
        <bgColor indexed="64"/>
      </patternFill>
    </fill>
    <fill>
      <patternFill patternType="solid">
        <fgColor theme="7" tint="0.79998168889431442"/>
        <bgColor indexed="4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41"/>
      </patternFill>
    </fill>
    <fill>
      <patternFill patternType="solid">
        <fgColor theme="7" tint="0.79998168889431442"/>
        <bgColor indexed="29"/>
      </patternFill>
    </fill>
    <fill>
      <patternFill patternType="solid">
        <fgColor theme="6" tint="0.59999389629810485"/>
        <bgColor indexed="41"/>
      </patternFill>
    </fill>
    <fill>
      <patternFill patternType="solid">
        <fgColor theme="6" tint="0.59999389629810485"/>
        <bgColor indexed="44"/>
      </patternFill>
    </fill>
    <fill>
      <patternFill patternType="solid">
        <fgColor theme="6" tint="0.59999389629810485"/>
        <bgColor indexed="26"/>
      </patternFill>
    </fill>
    <fill>
      <patternFill patternType="solid">
        <fgColor theme="6" tint="0.59999389629810485"/>
        <bgColor indexed="55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55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41"/>
      </patternFill>
    </fill>
    <fill>
      <patternFill patternType="solid">
        <fgColor theme="4" tint="0.79998168889431442"/>
        <bgColor indexed="4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29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41"/>
      </patternFill>
    </fill>
    <fill>
      <patternFill patternType="solid">
        <fgColor theme="4" tint="0.79998168889431442"/>
        <bgColor indexed="15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9" tint="0.79998168889431442"/>
        <bgColor indexed="29"/>
      </patternFill>
    </fill>
    <fill>
      <patternFill patternType="solid">
        <fgColor theme="9" tint="0.79998168889431442"/>
        <bgColor indexed="55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0"/>
        <bgColor indexed="55"/>
      </patternFill>
    </fill>
    <fill>
      <patternFill patternType="solid">
        <fgColor rgb="FFFFFF00"/>
        <bgColor indexed="55"/>
      </patternFill>
    </fill>
  </fills>
  <borders count="1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29" fillId="0" borderId="0"/>
    <xf numFmtId="0" fontId="2" fillId="0" borderId="0"/>
    <xf numFmtId="0" fontId="28" fillId="0" borderId="0"/>
    <xf numFmtId="0" fontId="1" fillId="0" borderId="0"/>
    <xf numFmtId="164" fontId="27" fillId="0" borderId="0" applyFont="0" applyFill="0" applyBorder="0" applyAlignment="0" applyProtection="0"/>
  </cellStyleXfs>
  <cellXfs count="1305">
    <xf numFmtId="0" fontId="0" fillId="0" borderId="0" xfId="0"/>
    <xf numFmtId="0" fontId="10" fillId="0" borderId="0" xfId="0" applyFont="1" applyAlignment="1">
      <alignment horizontal="justify" vertical="top"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3" fillId="0" borderId="0" xfId="0" applyFont="1" applyAlignment="1">
      <alignment horizontal="center"/>
    </xf>
    <xf numFmtId="0" fontId="10" fillId="4" borderId="0" xfId="1" applyFont="1" applyFill="1" applyAlignment="1">
      <alignment horizontal="center" vertical="center" wrapText="1"/>
    </xf>
    <xf numFmtId="0" fontId="10" fillId="2" borderId="0" xfId="1" applyFont="1" applyFill="1" applyAlignment="1">
      <alignment horizontal="center" vertical="center" wrapText="1"/>
    </xf>
    <xf numFmtId="0" fontId="10" fillId="3" borderId="0" xfId="1" applyFont="1" applyFill="1" applyAlignment="1">
      <alignment horizontal="left" vertical="center" wrapText="1"/>
    </xf>
    <xf numFmtId="0" fontId="22" fillId="0" borderId="0" xfId="0" applyFont="1"/>
    <xf numFmtId="0" fontId="7" fillId="0" borderId="0" xfId="0" applyFont="1"/>
    <xf numFmtId="0" fontId="23" fillId="0" borderId="0" xfId="0" applyFont="1"/>
    <xf numFmtId="49" fontId="18" fillId="4" borderId="6" xfId="1" applyNumberFormat="1" applyFont="1" applyFill="1" applyBorder="1" applyAlignment="1">
      <alignment horizontal="center" vertical="center" wrapText="1"/>
    </xf>
    <xf numFmtId="3" fontId="17" fillId="0" borderId="1" xfId="1" applyNumberFormat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left" vertical="center" wrapText="1"/>
    </xf>
    <xf numFmtId="0" fontId="4" fillId="0" borderId="0" xfId="0" applyFont="1"/>
    <xf numFmtId="17" fontId="4" fillId="0" borderId="0" xfId="0" applyNumberFormat="1" applyFont="1"/>
    <xf numFmtId="0" fontId="9" fillId="0" borderId="0" xfId="1" applyFont="1" applyFill="1" applyBorder="1" applyAlignment="1">
      <alignment horizontal="center" vertical="center" wrapText="1"/>
    </xf>
    <xf numFmtId="3" fontId="20" fillId="7" borderId="1" xfId="1" applyNumberFormat="1" applyFont="1" applyFill="1" applyBorder="1" applyAlignment="1">
      <alignment horizontal="center" vertical="center" wrapText="1"/>
    </xf>
    <xf numFmtId="166" fontId="17" fillId="0" borderId="1" xfId="1" applyNumberFormat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/>
    </xf>
    <xf numFmtId="0" fontId="18" fillId="2" borderId="1" xfId="1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167" fontId="4" fillId="0" borderId="1" xfId="1" applyNumberFormat="1" applyFont="1" applyFill="1" applyBorder="1" applyAlignment="1">
      <alignment horizontal="left" vertical="center" wrapText="1"/>
    </xf>
    <xf numFmtId="167" fontId="17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10" fillId="0" borderId="0" xfId="0" applyFont="1" applyAlignment="1">
      <alignment horizontal="center" vertical="center" wrapText="1"/>
    </xf>
    <xf numFmtId="3" fontId="17" fillId="0" borderId="3" xfId="1" applyNumberFormat="1" applyFont="1" applyFill="1" applyBorder="1" applyAlignment="1">
      <alignment horizontal="center" vertical="center" wrapText="1"/>
    </xf>
    <xf numFmtId="0" fontId="7" fillId="4" borderId="0" xfId="1" applyFont="1" applyFill="1" applyAlignment="1">
      <alignment horizontal="left" vertical="center" wrapText="1"/>
    </xf>
    <xf numFmtId="0" fontId="7" fillId="4" borderId="0" xfId="1" applyFont="1" applyFill="1" applyAlignment="1">
      <alignment vertical="center" wrapText="1"/>
    </xf>
    <xf numFmtId="0" fontId="0" fillId="0" borderId="0" xfId="0" applyAlignment="1">
      <alignment vertical="center"/>
    </xf>
    <xf numFmtId="0" fontId="21" fillId="0" borderId="0" xfId="0" applyFont="1" applyAlignment="1">
      <alignment vertical="top" wrapText="1"/>
    </xf>
    <xf numFmtId="0" fontId="7" fillId="4" borderId="0" xfId="1" applyFont="1" applyFill="1" applyAlignment="1">
      <alignment wrapText="1"/>
    </xf>
    <xf numFmtId="0" fontId="5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32" fillId="0" borderId="0" xfId="0" applyFont="1"/>
    <xf numFmtId="0" fontId="31" fillId="9" borderId="0" xfId="0" applyFont="1" applyFill="1"/>
    <xf numFmtId="0" fontId="4" fillId="0" borderId="1" xfId="1" applyFont="1" applyFill="1" applyBorder="1" applyAlignment="1">
      <alignment horizontal="left" wrapText="1"/>
    </xf>
    <xf numFmtId="0" fontId="4" fillId="12" borderId="1" xfId="1" applyFont="1" applyFill="1" applyBorder="1" applyAlignment="1">
      <alignment horizontal="left" vertical="center" wrapText="1"/>
    </xf>
    <xf numFmtId="3" fontId="18" fillId="0" borderId="1" xfId="1" applyNumberFormat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wrapText="1"/>
    </xf>
    <xf numFmtId="167" fontId="4" fillId="10" borderId="1" xfId="1" applyNumberFormat="1" applyFont="1" applyFill="1" applyBorder="1" applyAlignment="1">
      <alignment horizontal="left" vertical="center" wrapText="1"/>
    </xf>
    <xf numFmtId="0" fontId="4" fillId="15" borderId="1" xfId="1" applyFont="1" applyFill="1" applyBorder="1" applyAlignment="1">
      <alignment horizontal="left" vertical="center" wrapText="1"/>
    </xf>
    <xf numFmtId="0" fontId="30" fillId="0" borderId="0" xfId="0" applyFont="1"/>
    <xf numFmtId="166" fontId="17" fillId="0" borderId="1" xfId="1" applyNumberFormat="1" applyFont="1" applyFill="1" applyBorder="1" applyAlignment="1">
      <alignment horizontal="center" vertical="center"/>
    </xf>
    <xf numFmtId="49" fontId="17" fillId="0" borderId="1" xfId="1" applyNumberFormat="1" applyFont="1" applyFill="1" applyBorder="1" applyAlignment="1">
      <alignment horizontal="center" vertical="center" wrapText="1"/>
    </xf>
    <xf numFmtId="3" fontId="17" fillId="0" borderId="1" xfId="1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4" fillId="13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3" fontId="20" fillId="0" borderId="3" xfId="1" applyNumberFormat="1" applyFont="1" applyFill="1" applyBorder="1" applyAlignment="1">
      <alignment horizontal="center" vertical="center" wrapText="1"/>
    </xf>
    <xf numFmtId="49" fontId="20" fillId="0" borderId="3" xfId="1" applyNumberFormat="1" applyFont="1" applyFill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center"/>
    </xf>
    <xf numFmtId="3" fontId="20" fillId="0" borderId="1" xfId="1" applyNumberFormat="1" applyFont="1" applyFill="1" applyBorder="1" applyAlignment="1">
      <alignment horizontal="center" vertical="center" wrapText="1"/>
    </xf>
    <xf numFmtId="0" fontId="20" fillId="0" borderId="0" xfId="1" applyFont="1" applyFill="1" applyAlignment="1">
      <alignment horizontal="center" vertical="center"/>
    </xf>
    <xf numFmtId="49" fontId="20" fillId="0" borderId="9" xfId="1" applyNumberFormat="1" applyFont="1" applyFill="1" applyBorder="1" applyAlignment="1">
      <alignment horizontal="center" vertical="center"/>
    </xf>
    <xf numFmtId="3" fontId="20" fillId="17" borderId="1" xfId="1" applyNumberFormat="1" applyFont="1" applyFill="1" applyBorder="1" applyAlignment="1">
      <alignment horizontal="center" vertical="center" wrapText="1"/>
    </xf>
    <xf numFmtId="49" fontId="20" fillId="0" borderId="3" xfId="1" applyNumberFormat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 wrapText="1"/>
    </xf>
    <xf numFmtId="0" fontId="17" fillId="0" borderId="13" xfId="1" applyFont="1" applyFill="1" applyBorder="1" applyAlignment="1">
      <alignment horizontal="center" vertical="center" wrapText="1"/>
    </xf>
    <xf numFmtId="49" fontId="17" fillId="0" borderId="13" xfId="1" applyNumberFormat="1" applyFont="1" applyFill="1" applyBorder="1" applyAlignment="1">
      <alignment horizontal="center" vertical="center" wrapText="1"/>
    </xf>
    <xf numFmtId="3" fontId="17" fillId="0" borderId="13" xfId="1" applyNumberFormat="1" applyFont="1" applyFill="1" applyBorder="1" applyAlignment="1">
      <alignment horizontal="center" vertical="center" wrapText="1"/>
    </xf>
    <xf numFmtId="49" fontId="17" fillId="0" borderId="14" xfId="1" applyNumberFormat="1" applyFont="1" applyFill="1" applyBorder="1" applyAlignment="1">
      <alignment horizontal="left" vertical="center" wrapText="1"/>
    </xf>
    <xf numFmtId="166" fontId="17" fillId="0" borderId="13" xfId="1" applyNumberFormat="1" applyFont="1" applyFill="1" applyBorder="1" applyAlignment="1">
      <alignment horizontal="center" vertical="center" wrapText="1"/>
    </xf>
    <xf numFmtId="0" fontId="17" fillId="0" borderId="13" xfId="1" applyFont="1" applyFill="1" applyBorder="1" applyAlignment="1">
      <alignment horizontal="center" vertical="center"/>
    </xf>
    <xf numFmtId="0" fontId="20" fillId="0" borderId="13" xfId="1" applyFont="1" applyFill="1" applyBorder="1" applyAlignment="1">
      <alignment horizontal="center" vertical="center"/>
    </xf>
    <xf numFmtId="0" fontId="18" fillId="2" borderId="17" xfId="1" applyFont="1" applyFill="1" applyBorder="1" applyAlignment="1">
      <alignment horizontal="center" vertical="center" wrapText="1"/>
    </xf>
    <xf numFmtId="167" fontId="17" fillId="0" borderId="17" xfId="1" applyNumberFormat="1" applyFont="1" applyFill="1" applyBorder="1" applyAlignment="1">
      <alignment horizontal="center" vertical="center" wrapText="1"/>
    </xf>
    <xf numFmtId="0" fontId="17" fillId="0" borderId="17" xfId="1" applyFont="1" applyFill="1" applyBorder="1" applyAlignment="1">
      <alignment horizontal="center" vertical="center"/>
    </xf>
    <xf numFmtId="3" fontId="20" fillId="9" borderId="1" xfId="1" applyNumberFormat="1" applyFont="1" applyFill="1" applyBorder="1" applyAlignment="1">
      <alignment horizontal="center" vertical="center" wrapText="1"/>
    </xf>
    <xf numFmtId="0" fontId="17" fillId="0" borderId="0" xfId="1" applyFont="1" applyFill="1" applyAlignment="1">
      <alignment horizontal="center" vertical="center"/>
    </xf>
    <xf numFmtId="49" fontId="17" fillId="0" borderId="1" xfId="1" applyNumberFormat="1" applyFont="1" applyFill="1" applyBorder="1" applyAlignment="1">
      <alignment horizontal="center" vertical="center"/>
    </xf>
    <xf numFmtId="0" fontId="17" fillId="0" borderId="1" xfId="1" applyNumberFormat="1" applyFont="1" applyFill="1" applyBorder="1" applyAlignment="1">
      <alignment horizontal="center" vertical="center"/>
    </xf>
    <xf numFmtId="0" fontId="17" fillId="0" borderId="15" xfId="1" applyFont="1" applyFill="1" applyBorder="1" applyAlignment="1">
      <alignment horizontal="center" vertical="center"/>
    </xf>
    <xf numFmtId="1" fontId="17" fillId="0" borderId="13" xfId="1" applyNumberFormat="1" applyFont="1" applyFill="1" applyBorder="1" applyAlignment="1">
      <alignment horizontal="center" vertical="center"/>
    </xf>
    <xf numFmtId="166" fontId="17" fillId="0" borderId="31" xfId="1" applyNumberFormat="1" applyFont="1" applyFill="1" applyBorder="1" applyAlignment="1">
      <alignment horizontal="center" vertical="center"/>
    </xf>
    <xf numFmtId="0" fontId="20" fillId="0" borderId="37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center" vertical="center" wrapText="1"/>
    </xf>
    <xf numFmtId="166" fontId="17" fillId="0" borderId="43" xfId="1" applyNumberFormat="1" applyFont="1" applyFill="1" applyBorder="1" applyAlignment="1">
      <alignment horizontal="center" vertical="center"/>
    </xf>
    <xf numFmtId="166" fontId="20" fillId="0" borderId="1" xfId="1" applyNumberFormat="1" applyFont="1" applyFill="1" applyBorder="1" applyAlignment="1">
      <alignment horizontal="center" vertical="center" wrapText="1"/>
    </xf>
    <xf numFmtId="3" fontId="17" fillId="0" borderId="59" xfId="1" applyNumberFormat="1" applyFont="1" applyFill="1" applyBorder="1" applyAlignment="1">
      <alignment horizontal="center" vertical="center" wrapText="1"/>
    </xf>
    <xf numFmtId="0" fontId="17" fillId="0" borderId="59" xfId="1" applyFont="1" applyFill="1" applyBorder="1" applyAlignment="1">
      <alignment horizontal="center" vertical="center" wrapText="1"/>
    </xf>
    <xf numFmtId="0" fontId="17" fillId="0" borderId="59" xfId="1" applyFont="1" applyFill="1" applyBorder="1" applyAlignment="1">
      <alignment horizontal="left" vertical="center" wrapText="1"/>
    </xf>
    <xf numFmtId="49" fontId="17" fillId="0" borderId="59" xfId="1" applyNumberFormat="1" applyFont="1" applyFill="1" applyBorder="1" applyAlignment="1">
      <alignment horizontal="center" vertical="center"/>
    </xf>
    <xf numFmtId="3" fontId="20" fillId="20" borderId="1" xfId="1" applyNumberFormat="1" applyFont="1" applyFill="1" applyBorder="1" applyAlignment="1">
      <alignment horizontal="center" vertical="center" wrapText="1"/>
    </xf>
    <xf numFmtId="49" fontId="20" fillId="0" borderId="60" xfId="1" applyNumberFormat="1" applyFont="1" applyFill="1" applyBorder="1" applyAlignment="1">
      <alignment horizontal="center" vertical="center"/>
    </xf>
    <xf numFmtId="3" fontId="17" fillId="0" borderId="59" xfId="1" applyNumberFormat="1" applyFont="1" applyFill="1" applyBorder="1" applyAlignment="1">
      <alignment horizontal="center" vertical="center"/>
    </xf>
    <xf numFmtId="3" fontId="4" fillId="18" borderId="59" xfId="1" applyNumberFormat="1" applyFont="1" applyFill="1" applyBorder="1" applyAlignment="1">
      <alignment horizontal="left" vertical="center" wrapText="1"/>
    </xf>
    <xf numFmtId="3" fontId="20" fillId="23" borderId="1" xfId="1" applyNumberFormat="1" applyFont="1" applyFill="1" applyBorder="1" applyAlignment="1">
      <alignment horizontal="center" vertical="center" wrapText="1"/>
    </xf>
    <xf numFmtId="3" fontId="17" fillId="0" borderId="80" xfId="1" applyNumberFormat="1" applyFont="1" applyFill="1" applyBorder="1" applyAlignment="1">
      <alignment horizontal="center" vertical="center" wrapText="1"/>
    </xf>
    <xf numFmtId="3" fontId="20" fillId="0" borderId="81" xfId="1" applyNumberFormat="1" applyFont="1" applyFill="1" applyBorder="1" applyAlignment="1">
      <alignment horizontal="center" vertical="center" wrapText="1"/>
    </xf>
    <xf numFmtId="0" fontId="20" fillId="0" borderId="85" xfId="1" applyFont="1" applyFill="1" applyBorder="1" applyAlignment="1">
      <alignment horizontal="center" vertical="center"/>
    </xf>
    <xf numFmtId="0" fontId="18" fillId="0" borderId="83" xfId="1" applyFont="1" applyFill="1" applyBorder="1" applyAlignment="1">
      <alignment horizontal="left" vertical="center" wrapText="1"/>
    </xf>
    <xf numFmtId="0" fontId="17" fillId="0" borderId="87" xfId="1" applyFont="1" applyFill="1" applyBorder="1" applyAlignment="1">
      <alignment horizontal="center" vertical="center" wrapText="1"/>
    </xf>
    <xf numFmtId="3" fontId="14" fillId="0" borderId="0" xfId="0" applyNumberFormat="1" applyFont="1" applyFill="1" applyBorder="1" applyAlignment="1">
      <alignment horizontal="center" vertical="center" wrapText="1"/>
    </xf>
    <xf numFmtId="0" fontId="20" fillId="0" borderId="92" xfId="1" applyNumberFormat="1" applyFont="1" applyFill="1" applyBorder="1" applyAlignment="1">
      <alignment horizontal="center" vertical="center"/>
    </xf>
    <xf numFmtId="3" fontId="17" fillId="0" borderId="94" xfId="1" applyNumberFormat="1" applyFont="1" applyFill="1" applyBorder="1" applyAlignment="1">
      <alignment horizontal="center" vertical="center" wrapText="1"/>
    </xf>
    <xf numFmtId="166" fontId="17" fillId="0" borderId="97" xfId="1" applyNumberFormat="1" applyFont="1" applyFill="1" applyBorder="1" applyAlignment="1">
      <alignment horizontal="center" vertical="center" wrapText="1"/>
    </xf>
    <xf numFmtId="49" fontId="17" fillId="0" borderId="98" xfId="1" applyNumberFormat="1" applyFont="1" applyFill="1" applyBorder="1" applyAlignment="1">
      <alignment horizontal="left" vertical="center" wrapText="1"/>
    </xf>
    <xf numFmtId="49" fontId="17" fillId="0" borderId="97" xfId="1" applyNumberFormat="1" applyFont="1" applyFill="1" applyBorder="1" applyAlignment="1">
      <alignment horizontal="center" vertical="center" wrapText="1"/>
    </xf>
    <xf numFmtId="49" fontId="17" fillId="0" borderId="101" xfId="1" applyNumberFormat="1" applyFont="1" applyFill="1" applyBorder="1" applyAlignment="1">
      <alignment horizontal="left" vertical="center" wrapText="1"/>
    </xf>
    <xf numFmtId="3" fontId="17" fillId="0" borderId="99" xfId="1" applyNumberFormat="1" applyFont="1" applyFill="1" applyBorder="1" applyAlignment="1">
      <alignment horizontal="center" vertical="center" wrapText="1"/>
    </xf>
    <xf numFmtId="0" fontId="17" fillId="0" borderId="99" xfId="1" applyFont="1" applyFill="1" applyBorder="1" applyAlignment="1">
      <alignment horizontal="center" vertical="center" wrapText="1"/>
    </xf>
    <xf numFmtId="49" fontId="17" fillId="0" borderId="99" xfId="1" applyNumberFormat="1" applyFont="1" applyFill="1" applyBorder="1" applyAlignment="1">
      <alignment horizontal="left" vertical="center" wrapText="1"/>
    </xf>
    <xf numFmtId="3" fontId="20" fillId="26" borderId="1" xfId="1" applyNumberFormat="1" applyFont="1" applyFill="1" applyBorder="1" applyAlignment="1">
      <alignment horizontal="center" vertical="center" wrapText="1"/>
    </xf>
    <xf numFmtId="166" fontId="17" fillId="0" borderId="99" xfId="1" applyNumberFormat="1" applyFont="1" applyFill="1" applyBorder="1" applyAlignment="1">
      <alignment horizontal="center" vertical="center" wrapText="1"/>
    </xf>
    <xf numFmtId="0" fontId="20" fillId="0" borderId="100" xfId="1" applyFont="1" applyFill="1" applyBorder="1" applyAlignment="1">
      <alignment horizontal="center" vertical="center"/>
    </xf>
    <xf numFmtId="49" fontId="18" fillId="4" borderId="99" xfId="1" applyNumberFormat="1" applyFont="1" applyFill="1" applyBorder="1" applyAlignment="1">
      <alignment horizontal="center" vertical="center" wrapText="1"/>
    </xf>
    <xf numFmtId="0" fontId="18" fillId="2" borderId="99" xfId="1" applyFont="1" applyFill="1" applyBorder="1" applyAlignment="1">
      <alignment horizontal="center" vertical="center" wrapText="1"/>
    </xf>
    <xf numFmtId="1" fontId="17" fillId="0" borderId="99" xfId="1" applyNumberFormat="1" applyFont="1" applyFill="1" applyBorder="1" applyAlignment="1">
      <alignment horizontal="center" vertical="center" wrapText="1"/>
    </xf>
    <xf numFmtId="167" fontId="4" fillId="0" borderId="99" xfId="1" applyNumberFormat="1" applyFont="1" applyFill="1" applyBorder="1" applyAlignment="1">
      <alignment horizontal="left" vertical="center" wrapText="1"/>
    </xf>
    <xf numFmtId="0" fontId="21" fillId="0" borderId="99" xfId="1" applyFont="1" applyFill="1" applyBorder="1" applyAlignment="1">
      <alignment horizontal="center" vertical="center" wrapText="1"/>
    </xf>
    <xf numFmtId="0" fontId="10" fillId="0" borderId="99" xfId="1" applyFont="1" applyFill="1" applyBorder="1" applyAlignment="1">
      <alignment horizontal="center" vertical="center" wrapText="1"/>
    </xf>
    <xf numFmtId="0" fontId="23" fillId="0" borderId="26" xfId="0" applyFont="1" applyBorder="1" applyAlignment="1">
      <alignment horizontal="left"/>
    </xf>
    <xf numFmtId="167" fontId="4" fillId="5" borderId="13" xfId="1" applyNumberFormat="1" applyFont="1" applyFill="1" applyBorder="1" applyAlignment="1">
      <alignment horizontal="left" vertical="center" wrapText="1"/>
    </xf>
    <xf numFmtId="3" fontId="20" fillId="7" borderId="6" xfId="1" applyNumberFormat="1" applyFont="1" applyFill="1" applyBorder="1" applyAlignment="1">
      <alignment horizontal="center" vertical="center" wrapText="1"/>
    </xf>
    <xf numFmtId="3" fontId="20" fillId="3" borderId="1" xfId="1" applyNumberFormat="1" applyFont="1" applyFill="1" applyBorder="1" applyAlignment="1">
      <alignment horizontal="center" vertical="center" wrapText="1"/>
    </xf>
    <xf numFmtId="0" fontId="9" fillId="0" borderId="114" xfId="1" applyFont="1" applyFill="1" applyBorder="1" applyAlignment="1">
      <alignment horizontal="center" vertical="center" wrapText="1"/>
    </xf>
    <xf numFmtId="167" fontId="17" fillId="0" borderId="117" xfId="1" applyNumberFormat="1" applyFont="1" applyFill="1" applyBorder="1" applyAlignment="1">
      <alignment horizontal="center" vertical="center" wrapText="1"/>
    </xf>
    <xf numFmtId="0" fontId="17" fillId="0" borderId="24" xfId="1" applyFont="1" applyFill="1" applyBorder="1" applyAlignment="1">
      <alignment horizontal="center" vertical="center"/>
    </xf>
    <xf numFmtId="166" fontId="17" fillId="0" borderId="52" xfId="1" applyNumberFormat="1" applyFont="1" applyFill="1" applyBorder="1" applyAlignment="1">
      <alignment horizontal="center" vertical="center"/>
    </xf>
    <xf numFmtId="0" fontId="17" fillId="0" borderId="117" xfId="1" applyFont="1" applyFill="1" applyBorder="1" applyAlignment="1">
      <alignment horizontal="center" vertical="center" wrapText="1"/>
    </xf>
    <xf numFmtId="1" fontId="17" fillId="0" borderId="117" xfId="1" applyNumberFormat="1" applyFont="1" applyFill="1" applyBorder="1" applyAlignment="1">
      <alignment horizontal="center" vertical="center" wrapText="1"/>
    </xf>
    <xf numFmtId="3" fontId="17" fillId="0" borderId="117" xfId="1" applyNumberFormat="1" applyFont="1" applyFill="1" applyBorder="1" applyAlignment="1">
      <alignment horizontal="center" vertical="center" wrapText="1"/>
    </xf>
    <xf numFmtId="166" fontId="17" fillId="0" borderId="117" xfId="1" applyNumberFormat="1" applyFont="1" applyFill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left" vertical="center" wrapText="1"/>
    </xf>
    <xf numFmtId="166" fontId="17" fillId="0" borderId="59" xfId="1" applyNumberFormat="1" applyFont="1" applyFill="1" applyBorder="1" applyAlignment="1">
      <alignment horizontal="center" vertical="center"/>
    </xf>
    <xf numFmtId="166" fontId="17" fillId="0" borderId="117" xfId="1" applyNumberFormat="1" applyFont="1" applyFill="1" applyBorder="1" applyAlignment="1">
      <alignment horizontal="center" vertical="center"/>
    </xf>
    <xf numFmtId="167" fontId="4" fillId="5" borderId="62" xfId="1" applyNumberFormat="1" applyFont="1" applyFill="1" applyBorder="1" applyAlignment="1">
      <alignment vertical="center" wrapText="1"/>
    </xf>
    <xf numFmtId="0" fontId="4" fillId="0" borderId="99" xfId="1" applyFont="1" applyFill="1" applyBorder="1" applyAlignment="1">
      <alignment horizontal="center" vertical="center" wrapText="1"/>
    </xf>
    <xf numFmtId="0" fontId="6" fillId="0" borderId="99" xfId="1" applyFont="1" applyFill="1" applyBorder="1" applyAlignment="1">
      <alignment horizontal="center" vertical="center" wrapText="1"/>
    </xf>
    <xf numFmtId="167" fontId="4" fillId="5" borderId="117" xfId="1" applyNumberFormat="1" applyFont="1" applyFill="1" applyBorder="1" applyAlignment="1">
      <alignment vertical="center" wrapText="1"/>
    </xf>
    <xf numFmtId="167" fontId="4" fillId="5" borderId="119" xfId="1" applyNumberFormat="1" applyFont="1" applyFill="1" applyBorder="1" applyAlignment="1">
      <alignment vertical="center" wrapText="1"/>
    </xf>
    <xf numFmtId="167" fontId="17" fillId="5" borderId="53" xfId="1" applyNumberFormat="1" applyFont="1" applyFill="1" applyBorder="1" applyAlignment="1">
      <alignment horizontal="left" vertical="center" wrapText="1"/>
    </xf>
    <xf numFmtId="167" fontId="4" fillId="5" borderId="80" xfId="1" applyNumberFormat="1" applyFont="1" applyFill="1" applyBorder="1" applyAlignment="1">
      <alignment horizontal="left" vertical="center" wrapText="1"/>
    </xf>
    <xf numFmtId="166" fontId="17" fillId="0" borderId="35" xfId="1" applyNumberFormat="1" applyFont="1" applyFill="1" applyBorder="1" applyAlignment="1">
      <alignment horizontal="center" vertical="center"/>
    </xf>
    <xf numFmtId="167" fontId="4" fillId="5" borderId="52" xfId="1" applyNumberFormat="1" applyFont="1" applyFill="1" applyBorder="1" applyAlignment="1">
      <alignment horizontal="left" vertical="center" wrapText="1"/>
    </xf>
    <xf numFmtId="167" fontId="4" fillId="0" borderId="49" xfId="1" applyNumberFormat="1" applyFont="1" applyFill="1" applyBorder="1" applyAlignment="1">
      <alignment horizontal="left" vertical="center" wrapText="1"/>
    </xf>
    <xf numFmtId="166" fontId="17" fillId="0" borderId="35" xfId="1" applyNumberFormat="1" applyFont="1" applyFill="1" applyBorder="1" applyAlignment="1">
      <alignment horizontal="center" vertical="center" wrapText="1"/>
    </xf>
    <xf numFmtId="0" fontId="4" fillId="11" borderId="22" xfId="1" applyFont="1" applyFill="1" applyBorder="1" applyAlignment="1">
      <alignment horizontal="left" vertical="center" wrapText="1"/>
    </xf>
    <xf numFmtId="167" fontId="4" fillId="6" borderId="69" xfId="1" applyNumberFormat="1" applyFont="1" applyFill="1" applyBorder="1" applyAlignment="1">
      <alignment horizontal="left" vertical="center" wrapText="1"/>
    </xf>
    <xf numFmtId="167" fontId="4" fillId="5" borderId="117" xfId="1" applyNumberFormat="1" applyFont="1" applyFill="1" applyBorder="1" applyAlignment="1">
      <alignment horizontal="left" vertical="center" wrapText="1"/>
    </xf>
    <xf numFmtId="167" fontId="4" fillId="5" borderId="35" xfId="1" applyNumberFormat="1" applyFont="1" applyFill="1" applyBorder="1" applyAlignment="1">
      <alignment horizontal="left" vertical="center" wrapText="1"/>
    </xf>
    <xf numFmtId="49" fontId="17" fillId="0" borderId="117" xfId="1" applyNumberFormat="1" applyFont="1" applyFill="1" applyBorder="1" applyAlignment="1">
      <alignment horizontal="left" vertical="center" wrapText="1"/>
    </xf>
    <xf numFmtId="166" fontId="17" fillId="0" borderId="56" xfId="1" applyNumberFormat="1" applyFont="1" applyFill="1" applyBorder="1" applyAlignment="1">
      <alignment horizontal="center" vertical="center"/>
    </xf>
    <xf numFmtId="166" fontId="17" fillId="0" borderId="47" xfId="1" applyNumberFormat="1" applyFont="1" applyFill="1" applyBorder="1" applyAlignment="1">
      <alignment horizontal="center" vertical="center"/>
    </xf>
    <xf numFmtId="0" fontId="17" fillId="0" borderId="117" xfId="0" applyFont="1" applyFill="1" applyBorder="1" applyAlignment="1">
      <alignment horizontal="center" vertical="center" wrapText="1"/>
    </xf>
    <xf numFmtId="166" fontId="17" fillId="0" borderId="33" xfId="1" applyNumberFormat="1" applyFont="1" applyFill="1" applyBorder="1" applyAlignment="1">
      <alignment horizontal="center" vertical="center"/>
    </xf>
    <xf numFmtId="167" fontId="4" fillId="5" borderId="99" xfId="1" applyNumberFormat="1" applyFont="1" applyFill="1" applyBorder="1" applyAlignment="1">
      <alignment horizontal="left" vertical="center" wrapText="1"/>
    </xf>
    <xf numFmtId="167" fontId="4" fillId="5" borderId="109" xfId="1" applyNumberFormat="1" applyFont="1" applyFill="1" applyBorder="1" applyAlignment="1">
      <alignment vertical="center" wrapText="1"/>
    </xf>
    <xf numFmtId="167" fontId="4" fillId="0" borderId="36" xfId="1" applyNumberFormat="1" applyFont="1" applyFill="1" applyBorder="1" applyAlignment="1">
      <alignment horizontal="left" vertical="center" wrapText="1"/>
    </xf>
    <xf numFmtId="49" fontId="17" fillId="0" borderId="113" xfId="1" applyNumberFormat="1" applyFont="1" applyFill="1" applyBorder="1" applyAlignment="1">
      <alignment horizontal="left" vertical="center" wrapText="1"/>
    </xf>
    <xf numFmtId="166" fontId="17" fillId="0" borderId="40" xfId="1" applyNumberFormat="1" applyFont="1" applyFill="1" applyBorder="1" applyAlignment="1">
      <alignment horizontal="center" vertical="center"/>
    </xf>
    <xf numFmtId="16" fontId="17" fillId="0" borderId="1" xfId="1" applyNumberFormat="1" applyFont="1" applyFill="1" applyBorder="1" applyAlignment="1">
      <alignment horizontal="center" vertical="center"/>
    </xf>
    <xf numFmtId="0" fontId="17" fillId="0" borderId="11" xfId="1" applyFont="1" applyFill="1" applyBorder="1" applyAlignment="1">
      <alignment horizontal="center" vertical="center"/>
    </xf>
    <xf numFmtId="167" fontId="17" fillId="0" borderId="117" xfId="0" applyNumberFormat="1" applyFont="1" applyFill="1" applyBorder="1" applyAlignment="1">
      <alignment horizontal="center" vertical="center" wrapText="1"/>
    </xf>
    <xf numFmtId="166" fontId="17" fillId="0" borderId="3" xfId="1" applyNumberFormat="1" applyFont="1" applyFill="1" applyBorder="1" applyAlignment="1">
      <alignment horizontal="center" vertical="center"/>
    </xf>
    <xf numFmtId="167" fontId="4" fillId="14" borderId="1" xfId="1" applyNumberFormat="1" applyFont="1" applyFill="1" applyBorder="1" applyAlignment="1">
      <alignment horizontal="left" vertical="center" wrapText="1"/>
    </xf>
    <xf numFmtId="167" fontId="4" fillId="14" borderId="69" xfId="1" applyNumberFormat="1" applyFont="1" applyFill="1" applyBorder="1" applyAlignment="1">
      <alignment horizontal="left" vertical="center" wrapText="1"/>
    </xf>
    <xf numFmtId="166" fontId="17" fillId="0" borderId="94" xfId="1" applyNumberFormat="1" applyFont="1" applyFill="1" applyBorder="1" applyAlignment="1">
      <alignment horizontal="center" vertical="center"/>
    </xf>
    <xf numFmtId="167" fontId="4" fillId="5" borderId="44" xfId="1" applyNumberFormat="1" applyFont="1" applyFill="1" applyBorder="1" applyAlignment="1">
      <alignment horizontal="left" vertical="center" wrapText="1"/>
    </xf>
    <xf numFmtId="0" fontId="17" fillId="0" borderId="28" xfId="1" applyFont="1" applyFill="1" applyBorder="1" applyAlignment="1">
      <alignment horizontal="center" vertical="center"/>
    </xf>
    <xf numFmtId="3" fontId="17" fillId="0" borderId="97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17" fontId="4" fillId="0" borderId="0" xfId="0" applyNumberFormat="1" applyFont="1" applyAlignment="1">
      <alignment horizontal="left"/>
    </xf>
    <xf numFmtId="0" fontId="4" fillId="8" borderId="1" xfId="1" applyFont="1" applyFill="1" applyBorder="1" applyAlignment="1">
      <alignment horizontal="left" vertical="center" wrapText="1"/>
    </xf>
    <xf numFmtId="167" fontId="4" fillId="8" borderId="69" xfId="1" applyNumberFormat="1" applyFont="1" applyFill="1" applyBorder="1" applyAlignment="1">
      <alignment horizontal="left" vertical="center" wrapText="1"/>
    </xf>
    <xf numFmtId="167" fontId="4" fillId="5" borderId="43" xfId="1" applyNumberFormat="1" applyFont="1" applyFill="1" applyBorder="1" applyAlignment="1">
      <alignment horizontal="left" vertical="center" wrapText="1"/>
    </xf>
    <xf numFmtId="167" fontId="4" fillId="5" borderId="30" xfId="1" applyNumberFormat="1" applyFont="1" applyFill="1" applyBorder="1" applyAlignment="1">
      <alignment horizontal="left" vertical="center" wrapText="1"/>
    </xf>
    <xf numFmtId="0" fontId="17" fillId="0" borderId="97" xfId="1" applyNumberFormat="1" applyFont="1" applyFill="1" applyBorder="1" applyAlignment="1">
      <alignment horizontal="center" vertical="center" wrapText="1"/>
    </xf>
    <xf numFmtId="1" fontId="17" fillId="0" borderId="13" xfId="1" applyNumberFormat="1" applyFont="1" applyFill="1" applyBorder="1" applyAlignment="1">
      <alignment horizontal="center" vertical="center" wrapText="1"/>
    </xf>
    <xf numFmtId="166" fontId="17" fillId="0" borderId="118" xfId="1" applyNumberFormat="1" applyFont="1" applyFill="1" applyBorder="1" applyAlignment="1">
      <alignment horizontal="center" vertical="center"/>
    </xf>
    <xf numFmtId="0" fontId="17" fillId="0" borderId="0" xfId="1" applyFont="1" applyFill="1" applyAlignment="1">
      <alignment horizontal="center" vertical="center" wrapText="1"/>
    </xf>
    <xf numFmtId="0" fontId="4" fillId="0" borderId="0" xfId="0" applyFont="1" applyFill="1"/>
    <xf numFmtId="49" fontId="17" fillId="0" borderId="117" xfId="1" applyNumberFormat="1" applyFont="1" applyFill="1" applyBorder="1" applyAlignment="1">
      <alignment horizontal="center" vertical="center" wrapText="1"/>
    </xf>
    <xf numFmtId="0" fontId="17" fillId="0" borderId="117" xfId="1" applyFont="1" applyFill="1" applyBorder="1" applyAlignment="1">
      <alignment horizontal="center" vertical="center"/>
    </xf>
    <xf numFmtId="3" fontId="17" fillId="0" borderId="62" xfId="1" applyNumberFormat="1" applyFont="1" applyFill="1" applyBorder="1" applyAlignment="1">
      <alignment horizontal="center" vertical="center" wrapText="1"/>
    </xf>
    <xf numFmtId="0" fontId="17" fillId="0" borderId="62" xfId="1" applyFont="1" applyFill="1" applyBorder="1" applyAlignment="1">
      <alignment horizontal="center" vertical="center" wrapText="1"/>
    </xf>
    <xf numFmtId="3" fontId="20" fillId="9" borderId="117" xfId="1" applyNumberFormat="1" applyFont="1" applyFill="1" applyBorder="1" applyAlignment="1">
      <alignment horizontal="center" vertical="center" wrapText="1"/>
    </xf>
    <xf numFmtId="1" fontId="17" fillId="0" borderId="1" xfId="1" applyNumberFormat="1" applyFont="1" applyFill="1" applyBorder="1" applyAlignment="1">
      <alignment horizontal="center" vertical="center"/>
    </xf>
    <xf numFmtId="0" fontId="4" fillId="0" borderId="117" xfId="1" applyFont="1" applyFill="1" applyBorder="1" applyAlignment="1">
      <alignment horizontal="left" vertical="center" wrapText="1"/>
    </xf>
    <xf numFmtId="0" fontId="37" fillId="0" borderId="0" xfId="0" applyFont="1" applyAlignment="1">
      <alignment horizontal="center" vertical="center"/>
    </xf>
    <xf numFmtId="0" fontId="20" fillId="9" borderId="0" xfId="0" applyFont="1" applyFill="1"/>
    <xf numFmtId="0" fontId="38" fillId="0" borderId="0" xfId="0" applyFont="1" applyAlignment="1">
      <alignment horizontal="center" vertical="center"/>
    </xf>
    <xf numFmtId="0" fontId="10" fillId="0" borderId="0" xfId="1" applyFont="1" applyFill="1" applyAlignment="1">
      <alignment horizontal="left" vertical="center" wrapText="1"/>
    </xf>
    <xf numFmtId="0" fontId="4" fillId="14" borderId="117" xfId="1" applyFont="1" applyFill="1" applyBorder="1" applyAlignment="1">
      <alignment horizontal="left" vertical="center" wrapText="1"/>
    </xf>
    <xf numFmtId="0" fontId="4" fillId="8" borderId="117" xfId="1" applyFont="1" applyFill="1" applyBorder="1" applyAlignment="1">
      <alignment horizontal="left" vertical="center" wrapText="1"/>
    </xf>
    <xf numFmtId="49" fontId="17" fillId="0" borderId="117" xfId="1" applyNumberFormat="1" applyFont="1" applyFill="1" applyBorder="1" applyAlignment="1">
      <alignment horizontal="center" vertical="center"/>
    </xf>
    <xf numFmtId="0" fontId="4" fillId="13" borderId="117" xfId="1" applyFont="1" applyFill="1" applyBorder="1" applyAlignment="1">
      <alignment horizontal="left" vertical="center" wrapText="1"/>
    </xf>
    <xf numFmtId="171" fontId="20" fillId="0" borderId="117" xfId="1" applyNumberFormat="1" applyFont="1" applyFill="1" applyBorder="1" applyAlignment="1">
      <alignment horizontal="center" vertical="center"/>
    </xf>
    <xf numFmtId="0" fontId="4" fillId="15" borderId="117" xfId="1" applyFont="1" applyFill="1" applyBorder="1" applyAlignment="1">
      <alignment horizontal="left" vertical="center" wrapText="1"/>
    </xf>
    <xf numFmtId="0" fontId="4" fillId="11" borderId="117" xfId="1" applyFont="1" applyFill="1" applyBorder="1" applyAlignment="1">
      <alignment horizontal="left" vertical="center" wrapText="1"/>
    </xf>
    <xf numFmtId="16" fontId="17" fillId="0" borderId="117" xfId="0" applyNumberFormat="1" applyFont="1" applyFill="1" applyBorder="1" applyAlignment="1">
      <alignment horizontal="center" vertical="center" wrapText="1"/>
    </xf>
    <xf numFmtId="0" fontId="17" fillId="0" borderId="74" xfId="1" applyFont="1" applyFill="1" applyBorder="1" applyAlignment="1">
      <alignment horizontal="center" vertical="center"/>
    </xf>
    <xf numFmtId="0" fontId="20" fillId="0" borderId="74" xfId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 wrapText="1"/>
    </xf>
    <xf numFmtId="0" fontId="18" fillId="0" borderId="17" xfId="1" applyFont="1" applyFill="1" applyBorder="1" applyAlignment="1">
      <alignment horizontal="center" vertical="center" wrapText="1"/>
    </xf>
    <xf numFmtId="0" fontId="4" fillId="10" borderId="117" xfId="1" applyFont="1" applyFill="1" applyBorder="1" applyAlignment="1">
      <alignment horizontal="left" vertical="center" wrapText="1"/>
    </xf>
    <xf numFmtId="3" fontId="17" fillId="0" borderId="121" xfId="1" applyNumberFormat="1" applyFont="1" applyFill="1" applyBorder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/>
    </xf>
    <xf numFmtId="0" fontId="35" fillId="0" borderId="117" xfId="1" applyFont="1" applyFill="1" applyBorder="1" applyAlignment="1">
      <alignment horizontal="center" vertical="center" wrapText="1"/>
    </xf>
    <xf numFmtId="0" fontId="17" fillId="0" borderId="117" xfId="1" applyNumberFormat="1" applyFont="1" applyFill="1" applyBorder="1" applyAlignment="1">
      <alignment horizontal="center" vertical="center" wrapText="1"/>
    </xf>
    <xf numFmtId="0" fontId="35" fillId="0" borderId="99" xfId="1" applyFont="1" applyFill="1" applyBorder="1" applyAlignment="1">
      <alignment horizontal="center" vertical="center" wrapText="1"/>
    </xf>
    <xf numFmtId="0" fontId="17" fillId="0" borderId="128" xfId="1" applyFont="1" applyFill="1" applyBorder="1" applyAlignment="1">
      <alignment horizontal="center" vertical="center" wrapText="1"/>
    </xf>
    <xf numFmtId="3" fontId="17" fillId="0" borderId="128" xfId="1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35" fillId="0" borderId="13" xfId="1" applyFont="1" applyFill="1" applyBorder="1" applyAlignment="1">
      <alignment horizontal="center" vertical="center" wrapText="1"/>
    </xf>
    <xf numFmtId="0" fontId="4" fillId="0" borderId="117" xfId="1" applyFont="1" applyFill="1" applyBorder="1" applyAlignment="1">
      <alignment vertical="center" wrapText="1"/>
    </xf>
    <xf numFmtId="167" fontId="18" fillId="0" borderId="1" xfId="1" applyNumberFormat="1" applyFont="1" applyFill="1" applyBorder="1" applyAlignment="1">
      <alignment horizontal="left" vertical="center" wrapText="1"/>
    </xf>
    <xf numFmtId="3" fontId="20" fillId="0" borderId="123" xfId="1" applyNumberFormat="1" applyFont="1" applyFill="1" applyBorder="1" applyAlignment="1">
      <alignment horizontal="center" vertical="center"/>
    </xf>
    <xf numFmtId="167" fontId="17" fillId="0" borderId="121" xfId="1" applyNumberFormat="1" applyFont="1" applyFill="1" applyBorder="1" applyAlignment="1">
      <alignment horizontal="center" vertical="center" wrapText="1"/>
    </xf>
    <xf numFmtId="0" fontId="17" fillId="0" borderId="121" xfId="1" applyFont="1" applyFill="1" applyBorder="1" applyAlignment="1">
      <alignment horizontal="center" vertical="center" wrapText="1"/>
    </xf>
    <xf numFmtId="166" fontId="17" fillId="0" borderId="121" xfId="1" applyNumberFormat="1" applyFont="1" applyFill="1" applyBorder="1" applyAlignment="1">
      <alignment horizontal="center" vertical="center"/>
    </xf>
    <xf numFmtId="166" fontId="20" fillId="29" borderId="1" xfId="1" applyNumberFormat="1" applyFont="1" applyFill="1" applyBorder="1" applyAlignment="1">
      <alignment horizontal="center" vertical="center" wrapText="1"/>
    </xf>
    <xf numFmtId="167" fontId="4" fillId="5" borderId="121" xfId="1" applyNumberFormat="1" applyFont="1" applyFill="1" applyBorder="1" applyAlignment="1">
      <alignment vertical="center" wrapText="1"/>
    </xf>
    <xf numFmtId="0" fontId="4" fillId="0" borderId="121" xfId="1" applyFont="1" applyFill="1" applyBorder="1" applyAlignment="1">
      <alignment vertical="center" wrapText="1"/>
    </xf>
    <xf numFmtId="0" fontId="4" fillId="15" borderId="121" xfId="1" applyFont="1" applyFill="1" applyBorder="1" applyAlignment="1">
      <alignment horizontal="left" vertical="center" wrapText="1"/>
    </xf>
    <xf numFmtId="49" fontId="17" fillId="0" borderId="61" xfId="1" applyNumberFormat="1" applyFont="1" applyFill="1" applyBorder="1" applyAlignment="1">
      <alignment horizontal="left" vertical="center" wrapText="1"/>
    </xf>
    <xf numFmtId="3" fontId="17" fillId="0" borderId="117" xfId="0" applyNumberFormat="1" applyFont="1" applyFill="1" applyBorder="1" applyAlignment="1">
      <alignment horizontal="center" vertical="center" wrapText="1"/>
    </xf>
    <xf numFmtId="0" fontId="4" fillId="0" borderId="117" xfId="1" applyFont="1" applyFill="1" applyBorder="1" applyAlignment="1">
      <alignment horizontal="center" vertical="center" wrapText="1"/>
    </xf>
    <xf numFmtId="49" fontId="17" fillId="0" borderId="106" xfId="1" applyNumberFormat="1" applyFont="1" applyFill="1" applyBorder="1" applyAlignment="1">
      <alignment horizontal="left" vertical="center" wrapText="1"/>
    </xf>
    <xf numFmtId="0" fontId="17" fillId="0" borderId="106" xfId="1" applyFont="1" applyFill="1" applyBorder="1" applyAlignment="1">
      <alignment horizontal="center" vertical="center" wrapText="1"/>
    </xf>
    <xf numFmtId="166" fontId="17" fillId="0" borderId="106" xfId="1" applyNumberFormat="1" applyFont="1" applyFill="1" applyBorder="1" applyAlignment="1">
      <alignment horizontal="center" vertical="center" wrapText="1"/>
    </xf>
    <xf numFmtId="49" fontId="17" fillId="0" borderId="1" xfId="1" applyNumberFormat="1" applyFont="1" applyFill="1" applyBorder="1" applyAlignment="1">
      <alignment horizontal="left" vertical="center" wrapText="1"/>
    </xf>
    <xf numFmtId="49" fontId="17" fillId="0" borderId="107" xfId="1" applyNumberFormat="1" applyFont="1" applyFill="1" applyBorder="1" applyAlignment="1">
      <alignment horizontal="center" vertical="center" wrapText="1"/>
    </xf>
    <xf numFmtId="167" fontId="4" fillId="5" borderId="125" xfId="1" applyNumberFormat="1" applyFont="1" applyFill="1" applyBorder="1" applyAlignment="1">
      <alignment vertical="center" wrapText="1"/>
    </xf>
    <xf numFmtId="0" fontId="20" fillId="0" borderId="121" xfId="1" applyFont="1" applyFill="1" applyBorder="1" applyAlignment="1">
      <alignment horizontal="center" vertical="center"/>
    </xf>
    <xf numFmtId="3" fontId="20" fillId="0" borderId="128" xfId="1" applyNumberFormat="1" applyFont="1" applyFill="1" applyBorder="1" applyAlignment="1">
      <alignment horizontal="center" vertical="center" wrapText="1"/>
    </xf>
    <xf numFmtId="0" fontId="17" fillId="0" borderId="13" xfId="1" applyNumberFormat="1" applyFont="1" applyFill="1" applyBorder="1" applyAlignment="1">
      <alignment horizontal="center" vertical="center" wrapText="1"/>
    </xf>
    <xf numFmtId="166" fontId="20" fillId="33" borderId="1" xfId="1" applyNumberFormat="1" applyFont="1" applyFill="1" applyBorder="1" applyAlignment="1">
      <alignment horizontal="center" vertical="center" wrapText="1"/>
    </xf>
    <xf numFmtId="166" fontId="20" fillId="3" borderId="1" xfId="1" applyNumberFormat="1" applyFont="1" applyFill="1" applyBorder="1" applyAlignment="1">
      <alignment horizontal="center" vertical="center" wrapText="1"/>
    </xf>
    <xf numFmtId="49" fontId="17" fillId="0" borderId="14" xfId="1" applyNumberFormat="1" applyFont="1" applyFill="1" applyBorder="1" applyAlignment="1">
      <alignment horizontal="center" vertical="center" wrapText="1"/>
    </xf>
    <xf numFmtId="166" fontId="18" fillId="29" borderId="6" xfId="1" applyNumberFormat="1" applyFont="1" applyFill="1" applyBorder="1" applyAlignment="1">
      <alignment horizontal="center" vertical="center" wrapText="1"/>
    </xf>
    <xf numFmtId="167" fontId="4" fillId="0" borderId="25" xfId="1" applyNumberFormat="1" applyFont="1" applyFill="1" applyBorder="1" applyAlignment="1">
      <alignment vertical="center" wrapText="1"/>
    </xf>
    <xf numFmtId="49" fontId="17" fillId="0" borderId="122" xfId="1" applyNumberFormat="1" applyFont="1" applyFill="1" applyBorder="1" applyAlignment="1">
      <alignment horizontal="left" vertical="center" wrapText="1"/>
    </xf>
    <xf numFmtId="3" fontId="17" fillId="0" borderId="123" xfId="1" applyNumberFormat="1" applyFont="1" applyFill="1" applyBorder="1" applyAlignment="1">
      <alignment horizontal="center" vertical="center" wrapText="1"/>
    </xf>
    <xf numFmtId="0" fontId="17" fillId="0" borderId="0" xfId="1" applyFont="1" applyFill="1" applyAlignment="1">
      <alignment horizontal="left" vertical="center" wrapText="1"/>
    </xf>
    <xf numFmtId="0" fontId="17" fillId="0" borderId="61" xfId="1" applyFont="1" applyFill="1" applyBorder="1" applyAlignment="1">
      <alignment horizontal="left" vertical="center" wrapText="1"/>
    </xf>
    <xf numFmtId="166" fontId="20" fillId="29" borderId="13" xfId="1" applyNumberFormat="1" applyFont="1" applyFill="1" applyBorder="1" applyAlignment="1">
      <alignment horizontal="center" vertical="center" wrapText="1"/>
    </xf>
    <xf numFmtId="167" fontId="17" fillId="0" borderId="52" xfId="1" applyNumberFormat="1" applyFont="1" applyFill="1" applyBorder="1" applyAlignment="1">
      <alignment horizontal="left" vertical="center" wrapText="1"/>
    </xf>
    <xf numFmtId="167" fontId="17" fillId="0" borderId="52" xfId="1" applyNumberFormat="1" applyFont="1" applyFill="1" applyBorder="1" applyAlignment="1">
      <alignment horizontal="center" vertical="center" wrapText="1"/>
    </xf>
    <xf numFmtId="3" fontId="17" fillId="0" borderId="40" xfId="1" applyNumberFormat="1" applyFont="1" applyFill="1" applyBorder="1" applyAlignment="1">
      <alignment horizontal="center" vertical="center" wrapText="1"/>
    </xf>
    <xf numFmtId="166" fontId="20" fillId="36" borderId="1" xfId="1" applyNumberFormat="1" applyFont="1" applyFill="1" applyBorder="1" applyAlignment="1">
      <alignment horizontal="center" vertical="center" wrapText="1"/>
    </xf>
    <xf numFmtId="166" fontId="17" fillId="0" borderId="99" xfId="0" applyNumberFormat="1" applyFont="1" applyFill="1" applyBorder="1" applyAlignment="1">
      <alignment horizontal="center" vertical="center" wrapText="1"/>
    </xf>
    <xf numFmtId="167" fontId="17" fillId="0" borderId="6" xfId="1" applyNumberFormat="1" applyFont="1" applyFill="1" applyBorder="1" applyAlignment="1">
      <alignment vertical="center" wrapText="1"/>
    </xf>
    <xf numFmtId="3" fontId="10" fillId="0" borderId="121" xfId="1" applyNumberFormat="1" applyFont="1" applyFill="1" applyBorder="1" applyAlignment="1">
      <alignment horizontal="center" vertical="center" wrapText="1"/>
    </xf>
    <xf numFmtId="3" fontId="4" fillId="0" borderId="59" xfId="1" applyNumberFormat="1" applyFont="1" applyFill="1" applyBorder="1" applyAlignment="1">
      <alignment horizontal="center" vertical="center" wrapText="1"/>
    </xf>
    <xf numFmtId="49" fontId="17" fillId="0" borderId="120" xfId="1" applyNumberFormat="1" applyFont="1" applyFill="1" applyBorder="1" applyAlignment="1">
      <alignment horizontal="left" vertical="center" wrapText="1"/>
    </xf>
    <xf numFmtId="0" fontId="17" fillId="0" borderId="121" xfId="1" applyFont="1" applyFill="1" applyBorder="1" applyAlignment="1">
      <alignment horizontal="center" vertical="center"/>
    </xf>
    <xf numFmtId="0" fontId="4" fillId="11" borderId="9" xfId="1" applyFont="1" applyFill="1" applyBorder="1" applyAlignment="1">
      <alignment horizontal="left" vertical="center" wrapText="1"/>
    </xf>
    <xf numFmtId="166" fontId="17" fillId="0" borderId="43" xfId="1" applyNumberFormat="1" applyFont="1" applyFill="1" applyBorder="1" applyAlignment="1">
      <alignment horizontal="center" vertical="center" wrapText="1"/>
    </xf>
    <xf numFmtId="49" fontId="17" fillId="0" borderId="42" xfId="1" applyNumberFormat="1" applyFont="1" applyFill="1" applyBorder="1" applyAlignment="1">
      <alignment horizontal="left" vertical="center" wrapText="1"/>
    </xf>
    <xf numFmtId="0" fontId="17" fillId="0" borderId="43" xfId="1" applyFont="1" applyFill="1" applyBorder="1" applyAlignment="1">
      <alignment horizontal="center" vertical="center" wrapText="1"/>
    </xf>
    <xf numFmtId="167" fontId="17" fillId="0" borderId="101" xfId="1" applyNumberFormat="1" applyFont="1" applyFill="1" applyBorder="1" applyAlignment="1">
      <alignment horizontal="left" vertical="center" wrapText="1"/>
    </xf>
    <xf numFmtId="49" fontId="17" fillId="0" borderId="55" xfId="1" applyNumberFormat="1" applyFont="1" applyFill="1" applyBorder="1" applyAlignment="1">
      <alignment horizontal="left" vertical="center" wrapText="1"/>
    </xf>
    <xf numFmtId="166" fontId="17" fillId="0" borderId="54" xfId="1" applyNumberFormat="1" applyFont="1" applyFill="1" applyBorder="1" applyAlignment="1">
      <alignment horizontal="center" vertical="center" wrapText="1"/>
    </xf>
    <xf numFmtId="3" fontId="17" fillId="0" borderId="96" xfId="0" applyNumberFormat="1" applyFont="1" applyFill="1" applyBorder="1" applyAlignment="1">
      <alignment horizontal="center" vertical="center" wrapText="1"/>
    </xf>
    <xf numFmtId="1" fontId="17" fillId="0" borderId="96" xfId="0" applyNumberFormat="1" applyFont="1" applyFill="1" applyBorder="1" applyAlignment="1">
      <alignment horizontal="center" vertical="center" wrapText="1"/>
    </xf>
    <xf numFmtId="49" fontId="17" fillId="0" borderId="96" xfId="0" applyNumberFormat="1" applyFont="1" applyFill="1" applyBorder="1" applyAlignment="1">
      <alignment horizontal="left" vertical="center" wrapText="1"/>
    </xf>
    <xf numFmtId="3" fontId="4" fillId="0" borderId="96" xfId="1" applyNumberFormat="1" applyFont="1" applyFill="1" applyBorder="1" applyAlignment="1">
      <alignment horizontal="center" vertical="center" wrapText="1"/>
    </xf>
    <xf numFmtId="3" fontId="17" fillId="0" borderId="59" xfId="0" applyNumberFormat="1" applyFont="1" applyFill="1" applyBorder="1" applyAlignment="1">
      <alignment horizontal="center" vertical="center" wrapText="1"/>
    </xf>
    <xf numFmtId="3" fontId="20" fillId="9" borderId="117" xfId="1" applyNumberFormat="1" applyFont="1" applyFill="1" applyBorder="1" applyAlignment="1">
      <alignment vertical="center" wrapText="1"/>
    </xf>
    <xf numFmtId="167" fontId="17" fillId="0" borderId="59" xfId="0" applyNumberFormat="1" applyFont="1" applyFill="1" applyBorder="1" applyAlignment="1">
      <alignment horizontal="left" vertical="center" wrapText="1"/>
    </xf>
    <xf numFmtId="0" fontId="7" fillId="0" borderId="117" xfId="0" applyFont="1" applyBorder="1"/>
    <xf numFmtId="0" fontId="17" fillId="0" borderId="1" xfId="1" applyFont="1" applyFill="1" applyBorder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3" fontId="17" fillId="0" borderId="117" xfId="1" applyNumberFormat="1" applyFont="1" applyFill="1" applyBorder="1" applyAlignment="1">
      <alignment horizontal="left" vertical="center" wrapText="1"/>
    </xf>
    <xf numFmtId="3" fontId="17" fillId="0" borderId="101" xfId="1" applyNumberFormat="1" applyFont="1" applyFill="1" applyBorder="1" applyAlignment="1">
      <alignment horizontal="left" vertical="center" wrapText="1"/>
    </xf>
    <xf numFmtId="3" fontId="17" fillId="0" borderId="101" xfId="1" applyNumberFormat="1" applyFont="1" applyFill="1" applyBorder="1" applyAlignment="1">
      <alignment horizontal="center" vertical="center" wrapText="1"/>
    </xf>
    <xf numFmtId="0" fontId="17" fillId="0" borderId="99" xfId="1" applyFont="1" applyFill="1" applyBorder="1" applyAlignment="1">
      <alignment vertical="center"/>
    </xf>
    <xf numFmtId="49" fontId="17" fillId="0" borderId="82" xfId="1" applyNumberFormat="1" applyFont="1" applyFill="1" applyBorder="1" applyAlignment="1">
      <alignment horizontal="left" vertical="center" wrapText="1"/>
    </xf>
    <xf numFmtId="0" fontId="17" fillId="0" borderId="80" xfId="1" applyFont="1" applyFill="1" applyBorder="1" applyAlignment="1">
      <alignment horizontal="center" vertical="center" wrapText="1"/>
    </xf>
    <xf numFmtId="166" fontId="17" fillId="0" borderId="80" xfId="1" applyNumberFormat="1" applyFont="1" applyFill="1" applyBorder="1" applyAlignment="1">
      <alignment horizontal="center" vertical="center" wrapText="1"/>
    </xf>
    <xf numFmtId="49" fontId="17" fillId="0" borderId="82" xfId="1" applyNumberFormat="1" applyFont="1" applyFill="1" applyBorder="1" applyAlignment="1">
      <alignment horizontal="left" vertical="top" wrapText="1"/>
    </xf>
    <xf numFmtId="167" fontId="17" fillId="0" borderId="77" xfId="1" applyNumberFormat="1" applyFont="1" applyFill="1" applyBorder="1" applyAlignment="1">
      <alignment horizontal="left" vertical="center" wrapText="1"/>
    </xf>
    <xf numFmtId="0" fontId="17" fillId="0" borderId="128" xfId="1" applyFont="1" applyFill="1" applyBorder="1" applyAlignment="1">
      <alignment horizontal="left" vertical="center" wrapText="1"/>
    </xf>
    <xf numFmtId="3" fontId="20" fillId="17" borderId="117" xfId="1" applyNumberFormat="1" applyFont="1" applyFill="1" applyBorder="1" applyAlignment="1">
      <alignment horizontal="center" vertical="center" wrapText="1"/>
    </xf>
    <xf numFmtId="165" fontId="20" fillId="17" borderId="117" xfId="1" applyNumberFormat="1" applyFont="1" applyFill="1" applyBorder="1" applyAlignment="1">
      <alignment horizontal="center" vertical="center" wrapText="1"/>
    </xf>
    <xf numFmtId="3" fontId="20" fillId="32" borderId="6" xfId="1" applyNumberFormat="1" applyFont="1" applyFill="1" applyBorder="1" applyAlignment="1">
      <alignment horizontal="center" vertical="center" wrapText="1"/>
    </xf>
    <xf numFmtId="49" fontId="17" fillId="0" borderId="117" xfId="0" applyNumberFormat="1" applyFont="1" applyFill="1" applyBorder="1" applyAlignment="1">
      <alignment horizontal="left" vertical="center" wrapText="1"/>
    </xf>
    <xf numFmtId="1" fontId="17" fillId="0" borderId="117" xfId="0" applyNumberFormat="1" applyFont="1" applyFill="1" applyBorder="1" applyAlignment="1">
      <alignment horizontal="center" vertical="center"/>
    </xf>
    <xf numFmtId="49" fontId="17" fillId="0" borderId="68" xfId="1" applyNumberFormat="1" applyFont="1" applyFill="1" applyBorder="1" applyAlignment="1">
      <alignment horizontal="left" vertical="center" wrapText="1"/>
    </xf>
    <xf numFmtId="0" fontId="17" fillId="0" borderId="124" xfId="1" applyFont="1" applyFill="1" applyBorder="1" applyAlignment="1">
      <alignment vertical="center" wrapText="1"/>
    </xf>
    <xf numFmtId="0" fontId="17" fillId="0" borderId="122" xfId="1" applyFont="1" applyFill="1" applyBorder="1" applyAlignment="1">
      <alignment horizontal="center" vertical="center" wrapText="1"/>
    </xf>
    <xf numFmtId="167" fontId="4" fillId="0" borderId="1" xfId="0" applyNumberFormat="1" applyFont="1" applyFill="1" applyBorder="1" applyAlignment="1">
      <alignment horizontal="left" vertical="center" wrapText="1"/>
    </xf>
    <xf numFmtId="166" fontId="17" fillId="0" borderId="56" xfId="1" applyNumberFormat="1" applyFont="1" applyFill="1" applyBorder="1" applyAlignment="1">
      <alignment horizontal="center" vertical="center" wrapText="1"/>
    </xf>
    <xf numFmtId="3" fontId="20" fillId="17" borderId="121" xfId="1" applyNumberFormat="1" applyFont="1" applyFill="1" applyBorder="1" applyAlignment="1">
      <alignment horizontal="center" vertical="center" wrapText="1"/>
    </xf>
    <xf numFmtId="0" fontId="20" fillId="40" borderId="121" xfId="1" applyFont="1" applyFill="1" applyBorder="1" applyAlignment="1">
      <alignment horizontal="center" vertical="center" wrapText="1"/>
    </xf>
    <xf numFmtId="3" fontId="17" fillId="4" borderId="121" xfId="1" applyNumberFormat="1" applyFont="1" applyFill="1" applyBorder="1" applyAlignment="1">
      <alignment horizontal="center" vertical="center" wrapText="1"/>
    </xf>
    <xf numFmtId="3" fontId="17" fillId="0" borderId="69" xfId="1" applyNumberFormat="1" applyFont="1" applyFill="1" applyBorder="1" applyAlignment="1">
      <alignment horizontal="center" vertical="center" wrapText="1"/>
    </xf>
    <xf numFmtId="49" fontId="17" fillId="5" borderId="122" xfId="1" applyNumberFormat="1" applyFont="1" applyFill="1" applyBorder="1" applyAlignment="1">
      <alignment horizontal="left" vertical="center" wrapText="1"/>
    </xf>
    <xf numFmtId="3" fontId="17" fillId="2" borderId="121" xfId="1" applyNumberFormat="1" applyFont="1" applyFill="1" applyBorder="1" applyAlignment="1">
      <alignment horizontal="center" vertical="center" wrapText="1"/>
    </xf>
    <xf numFmtId="0" fontId="4" fillId="0" borderId="59" xfId="1" applyFont="1" applyFill="1" applyBorder="1" applyAlignment="1">
      <alignment horizontal="center" vertical="center" wrapText="1"/>
    </xf>
    <xf numFmtId="3" fontId="17" fillId="0" borderId="128" xfId="1" applyNumberFormat="1" applyFont="1" applyFill="1" applyBorder="1" applyAlignment="1">
      <alignment vertical="center" wrapText="1"/>
    </xf>
    <xf numFmtId="3" fontId="4" fillId="0" borderId="128" xfId="0" applyNumberFormat="1" applyFont="1" applyFill="1" applyBorder="1" applyAlignment="1">
      <alignment horizontal="center" vertical="center" wrapText="1"/>
    </xf>
    <xf numFmtId="3" fontId="4" fillId="0" borderId="99" xfId="0" applyNumberFormat="1" applyFont="1" applyFill="1" applyBorder="1" applyAlignment="1">
      <alignment horizontal="center" vertical="center" wrapText="1"/>
    </xf>
    <xf numFmtId="0" fontId="41" fillId="0" borderId="0" xfId="0" applyFont="1"/>
    <xf numFmtId="0" fontId="42" fillId="0" borderId="0" xfId="0" applyFont="1"/>
    <xf numFmtId="167" fontId="4" fillId="5" borderId="129" xfId="1" applyNumberFormat="1" applyFont="1" applyFill="1" applyBorder="1" applyAlignment="1">
      <alignment vertical="center" wrapText="1"/>
    </xf>
    <xf numFmtId="0" fontId="20" fillId="17" borderId="122" xfId="1" applyFont="1" applyFill="1" applyBorder="1" applyAlignment="1">
      <alignment horizontal="left" vertical="center" wrapText="1"/>
    </xf>
    <xf numFmtId="0" fontId="20" fillId="17" borderId="121" xfId="1" applyFont="1" applyFill="1" applyBorder="1" applyAlignment="1">
      <alignment horizontal="center" vertical="center" wrapText="1"/>
    </xf>
    <xf numFmtId="3" fontId="20" fillId="17" borderId="126" xfId="1" applyNumberFormat="1" applyFont="1" applyFill="1" applyBorder="1" applyAlignment="1">
      <alignment horizontal="center" vertical="center" wrapText="1"/>
    </xf>
    <xf numFmtId="167" fontId="18" fillId="5" borderId="128" xfId="1" applyNumberFormat="1" applyFont="1" applyFill="1" applyBorder="1" applyAlignment="1">
      <alignment vertical="center" wrapText="1"/>
    </xf>
    <xf numFmtId="166" fontId="20" fillId="7" borderId="1" xfId="1" applyNumberFormat="1" applyFont="1" applyFill="1" applyBorder="1" applyAlignment="1">
      <alignment horizontal="left" vertical="center"/>
    </xf>
    <xf numFmtId="167" fontId="17" fillId="37" borderId="117" xfId="1" applyNumberFormat="1" applyFont="1" applyFill="1" applyBorder="1" applyAlignment="1">
      <alignment horizontal="left" vertical="center" wrapText="1"/>
    </xf>
    <xf numFmtId="167" fontId="17" fillId="25" borderId="117" xfId="1" applyNumberFormat="1" applyFont="1" applyFill="1" applyBorder="1" applyAlignment="1">
      <alignment horizontal="center" vertical="center" wrapText="1"/>
    </xf>
    <xf numFmtId="3" fontId="17" fillId="25" borderId="117" xfId="1" applyNumberFormat="1" applyFont="1" applyFill="1" applyBorder="1" applyAlignment="1">
      <alignment horizontal="center" vertical="center" wrapText="1"/>
    </xf>
    <xf numFmtId="167" fontId="4" fillId="37" borderId="117" xfId="1" applyNumberFormat="1" applyFont="1" applyFill="1" applyBorder="1" applyAlignment="1">
      <alignment horizontal="center" vertical="center" wrapText="1"/>
    </xf>
    <xf numFmtId="167" fontId="17" fillId="25" borderId="117" xfId="0" applyNumberFormat="1" applyFont="1" applyFill="1" applyBorder="1" applyAlignment="1">
      <alignment horizontal="center" vertical="center" wrapText="1"/>
    </xf>
    <xf numFmtId="167" fontId="4" fillId="14" borderId="129" xfId="1" applyNumberFormat="1" applyFont="1" applyFill="1" applyBorder="1" applyAlignment="1">
      <alignment vertical="center" wrapText="1"/>
    </xf>
    <xf numFmtId="167" fontId="4" fillId="0" borderId="121" xfId="1" applyNumberFormat="1" applyFont="1" applyFill="1" applyBorder="1" applyAlignment="1">
      <alignment vertical="center" wrapText="1"/>
    </xf>
    <xf numFmtId="49" fontId="17" fillId="0" borderId="121" xfId="1" applyNumberFormat="1" applyFont="1" applyFill="1" applyBorder="1" applyAlignment="1">
      <alignment horizontal="center" vertical="center"/>
    </xf>
    <xf numFmtId="3" fontId="17" fillId="0" borderId="121" xfId="1" applyNumberFormat="1" applyFont="1" applyFill="1" applyBorder="1" applyAlignment="1">
      <alignment horizontal="left" vertical="center" wrapText="1"/>
    </xf>
    <xf numFmtId="0" fontId="4" fillId="0" borderId="59" xfId="0" applyFont="1" applyFill="1" applyBorder="1" applyAlignment="1">
      <alignment horizontal="center" vertical="center" wrapText="1"/>
    </xf>
    <xf numFmtId="3" fontId="20" fillId="0" borderId="121" xfId="1" applyNumberFormat="1" applyFont="1" applyFill="1" applyBorder="1" applyAlignment="1">
      <alignment horizontal="center" vertical="center" wrapText="1"/>
    </xf>
    <xf numFmtId="0" fontId="4" fillId="0" borderId="129" xfId="1" applyFont="1" applyFill="1" applyBorder="1" applyAlignment="1">
      <alignment horizontal="left" wrapText="1"/>
    </xf>
    <xf numFmtId="4" fontId="16" fillId="0" borderId="0" xfId="0" applyNumberFormat="1" applyFont="1" applyBorder="1" applyAlignment="1">
      <alignment horizontal="center" vertical="center"/>
    </xf>
    <xf numFmtId="167" fontId="4" fillId="5" borderId="123" xfId="1" applyNumberFormat="1" applyFont="1" applyFill="1" applyBorder="1" applyAlignment="1">
      <alignment horizontal="left" vertical="center" wrapText="1"/>
    </xf>
    <xf numFmtId="3" fontId="20" fillId="9" borderId="121" xfId="1" applyNumberFormat="1" applyFont="1" applyFill="1" applyBorder="1" applyAlignment="1">
      <alignment horizontal="center" vertical="center" wrapText="1"/>
    </xf>
    <xf numFmtId="3" fontId="17" fillId="5" borderId="121" xfId="0" applyNumberFormat="1" applyFont="1" applyFill="1" applyBorder="1" applyAlignment="1">
      <alignment horizontal="center" vertical="center" wrapText="1"/>
    </xf>
    <xf numFmtId="1" fontId="17" fillId="0" borderId="121" xfId="1" applyNumberFormat="1" applyFont="1" applyFill="1" applyBorder="1" applyAlignment="1">
      <alignment horizontal="center" vertical="center"/>
    </xf>
    <xf numFmtId="0" fontId="17" fillId="2" borderId="121" xfId="1" applyFont="1" applyFill="1" applyBorder="1" applyAlignment="1">
      <alignment horizontal="center" vertical="center" wrapText="1"/>
    </xf>
    <xf numFmtId="14" fontId="17" fillId="0" borderId="121" xfId="7" applyNumberFormat="1" applyFont="1" applyFill="1" applyBorder="1" applyAlignment="1">
      <alignment horizontal="center" vertical="center" wrapText="1"/>
    </xf>
    <xf numFmtId="14" fontId="20" fillId="9" borderId="121" xfId="4" applyNumberFormat="1" applyFont="1" applyFill="1" applyBorder="1" applyAlignment="1">
      <alignment horizontal="center" vertical="center" wrapText="1"/>
    </xf>
    <xf numFmtId="0" fontId="17" fillId="0" borderId="121" xfId="1" applyFont="1" applyFill="1" applyBorder="1" applyAlignment="1">
      <alignment horizontal="center" vertical="top" wrapText="1"/>
    </xf>
    <xf numFmtId="0" fontId="36" fillId="0" borderId="13" xfId="1" applyFont="1" applyFill="1" applyBorder="1" applyAlignment="1">
      <alignment horizontal="center" vertical="center" wrapText="1"/>
    </xf>
    <xf numFmtId="167" fontId="4" fillId="8" borderId="121" xfId="1" applyNumberFormat="1" applyFont="1" applyFill="1" applyBorder="1" applyAlignment="1">
      <alignment horizontal="left" vertical="center" wrapText="1"/>
    </xf>
    <xf numFmtId="0" fontId="35" fillId="0" borderId="0" xfId="0" applyFont="1"/>
    <xf numFmtId="0" fontId="43" fillId="0" borderId="0" xfId="0" applyFont="1"/>
    <xf numFmtId="0" fontId="41" fillId="9" borderId="0" xfId="0" applyFont="1" applyFill="1"/>
    <xf numFmtId="0" fontId="42" fillId="9" borderId="0" xfId="0" applyFont="1" applyFill="1"/>
    <xf numFmtId="0" fontId="35" fillId="9" borderId="0" xfId="0" applyFont="1" applyFill="1"/>
    <xf numFmtId="0" fontId="43" fillId="9" borderId="0" xfId="0" applyFont="1" applyFill="1"/>
    <xf numFmtId="0" fontId="35" fillId="0" borderId="0" xfId="0" applyFont="1" applyFill="1"/>
    <xf numFmtId="0" fontId="43" fillId="0" borderId="0" xfId="0" applyFont="1" applyFill="1"/>
    <xf numFmtId="0" fontId="35" fillId="0" borderId="0" xfId="1" applyFont="1" applyFill="1" applyBorder="1" applyAlignment="1">
      <alignment horizontal="center" vertical="center" wrapText="1"/>
    </xf>
    <xf numFmtId="3" fontId="35" fillId="5" borderId="0" xfId="1" applyNumberFormat="1" applyFont="1" applyFill="1" applyBorder="1" applyAlignment="1">
      <alignment horizontal="center" vertical="center" wrapText="1"/>
    </xf>
    <xf numFmtId="4" fontId="40" fillId="5" borderId="0" xfId="1" applyNumberFormat="1" applyFont="1" applyFill="1" applyBorder="1" applyAlignment="1">
      <alignment horizontal="center" vertical="center" wrapText="1"/>
    </xf>
    <xf numFmtId="4" fontId="35" fillId="5" borderId="0" xfId="1" applyNumberFormat="1" applyFont="1" applyFill="1" applyBorder="1" applyAlignment="1">
      <alignment horizontal="center" vertical="center" wrapText="1"/>
    </xf>
    <xf numFmtId="3" fontId="35" fillId="0" borderId="0" xfId="1" applyNumberFormat="1" applyFont="1" applyFill="1" applyBorder="1" applyAlignment="1">
      <alignment horizontal="center" vertical="center" wrapText="1"/>
    </xf>
    <xf numFmtId="4" fontId="35" fillId="0" borderId="0" xfId="1" applyNumberFormat="1" applyFont="1" applyFill="1" applyBorder="1" applyAlignment="1">
      <alignment horizontal="center" vertical="center" wrapText="1"/>
    </xf>
    <xf numFmtId="4" fontId="40" fillId="0" borderId="0" xfId="1" applyNumberFormat="1" applyFont="1" applyFill="1" applyBorder="1" applyAlignment="1">
      <alignment horizontal="center" vertical="center" wrapText="1"/>
    </xf>
    <xf numFmtId="0" fontId="38" fillId="9" borderId="0" xfId="0" applyFont="1" applyFill="1"/>
    <xf numFmtId="0" fontId="44" fillId="9" borderId="0" xfId="0" applyFont="1" applyFill="1"/>
    <xf numFmtId="0" fontId="36" fillId="0" borderId="0" xfId="0" applyFont="1"/>
    <xf numFmtId="0" fontId="45" fillId="0" borderId="0" xfId="0" applyFont="1"/>
    <xf numFmtId="0" fontId="41" fillId="0" borderId="0" xfId="0" applyFont="1" applyFill="1"/>
    <xf numFmtId="0" fontId="42" fillId="0" borderId="0" xfId="0" applyFont="1" applyFill="1"/>
    <xf numFmtId="0" fontId="35" fillId="0" borderId="0" xfId="0" applyFont="1" applyAlignment="1">
      <alignment wrapText="1"/>
    </xf>
    <xf numFmtId="0" fontId="43" fillId="0" borderId="0" xfId="0" applyFont="1" applyAlignment="1">
      <alignment wrapText="1"/>
    </xf>
    <xf numFmtId="0" fontId="41" fillId="25" borderId="0" xfId="0" applyFont="1" applyFill="1"/>
    <xf numFmtId="0" fontId="42" fillId="25" borderId="0" xfId="0" applyFont="1" applyFill="1"/>
    <xf numFmtId="0" fontId="46" fillId="0" borderId="0" xfId="0" applyFont="1"/>
    <xf numFmtId="0" fontId="47" fillId="0" borderId="0" xfId="0" applyFont="1"/>
    <xf numFmtId="0" fontId="41" fillId="27" borderId="0" xfId="0" applyFont="1" applyFill="1"/>
    <xf numFmtId="0" fontId="42" fillId="27" borderId="0" xfId="0" applyFont="1" applyFill="1"/>
    <xf numFmtId="0" fontId="4" fillId="2" borderId="117" xfId="1" applyFont="1" applyFill="1" applyBorder="1" applyAlignment="1">
      <alignment horizontal="left"/>
    </xf>
    <xf numFmtId="0" fontId="4" fillId="14" borderId="1" xfId="1" applyFont="1" applyFill="1" applyBorder="1" applyAlignment="1">
      <alignment horizontal="left" vertical="center" wrapText="1"/>
    </xf>
    <xf numFmtId="167" fontId="4" fillId="0" borderId="13" xfId="1" applyNumberFormat="1" applyFont="1" applyFill="1" applyBorder="1" applyAlignment="1">
      <alignment horizontal="left" vertical="center" wrapText="1"/>
    </xf>
    <xf numFmtId="167" fontId="4" fillId="2" borderId="1" xfId="1" applyNumberFormat="1" applyFont="1" applyFill="1" applyBorder="1" applyAlignment="1">
      <alignment horizontal="left"/>
    </xf>
    <xf numFmtId="0" fontId="4" fillId="0" borderId="13" xfId="1" applyFont="1" applyFill="1" applyBorder="1" applyAlignment="1">
      <alignment horizontal="left" vertical="center" wrapText="1"/>
    </xf>
    <xf numFmtId="167" fontId="18" fillId="5" borderId="1" xfId="1" applyNumberFormat="1" applyFont="1" applyFill="1" applyBorder="1" applyAlignment="1">
      <alignment horizontal="left" vertical="center" wrapText="1"/>
    </xf>
    <xf numFmtId="0" fontId="17" fillId="0" borderId="117" xfId="0" applyFont="1" applyFill="1" applyBorder="1" applyAlignment="1">
      <alignment vertical="center"/>
    </xf>
    <xf numFmtId="0" fontId="17" fillId="0" borderId="117" xfId="0" applyFont="1" applyFill="1" applyBorder="1" applyAlignment="1">
      <alignment horizontal="center" vertical="center"/>
    </xf>
    <xf numFmtId="49" fontId="20" fillId="0" borderId="0" xfId="1" applyNumberFormat="1" applyFont="1" applyFill="1" applyBorder="1" applyAlignment="1">
      <alignment horizontal="center" vertical="center"/>
    </xf>
    <xf numFmtId="49" fontId="17" fillId="5" borderId="121" xfId="0" applyNumberFormat="1" applyFont="1" applyFill="1" applyBorder="1" applyAlignment="1">
      <alignment horizontal="left" vertical="center" wrapText="1"/>
    </xf>
    <xf numFmtId="3" fontId="20" fillId="23" borderId="122" xfId="1" applyNumberFormat="1" applyFont="1" applyFill="1" applyBorder="1" applyAlignment="1">
      <alignment horizontal="center" vertical="center" wrapText="1"/>
    </xf>
    <xf numFmtId="167" fontId="17" fillId="0" borderId="117" xfId="0" applyNumberFormat="1" applyFont="1" applyFill="1" applyBorder="1" applyAlignment="1">
      <alignment horizontal="left" vertical="center" wrapText="1"/>
    </xf>
    <xf numFmtId="0" fontId="20" fillId="17" borderId="117" xfId="1" applyFont="1" applyFill="1" applyBorder="1" applyAlignment="1">
      <alignment horizontal="center" vertical="center" wrapText="1"/>
    </xf>
    <xf numFmtId="49" fontId="20" fillId="17" borderId="121" xfId="1" applyNumberFormat="1" applyFont="1" applyFill="1" applyBorder="1" applyAlignment="1">
      <alignment horizontal="center" vertical="center" wrapText="1"/>
    </xf>
    <xf numFmtId="0" fontId="20" fillId="17" borderId="121" xfId="0" applyFont="1" applyFill="1" applyBorder="1" applyAlignment="1">
      <alignment horizontal="center" vertical="center" wrapText="1"/>
    </xf>
    <xf numFmtId="49" fontId="17" fillId="0" borderId="128" xfId="1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7" fillId="0" borderId="99" xfId="1" applyFont="1" applyFill="1" applyBorder="1" applyAlignment="1">
      <alignment horizontal="left" vertical="center" wrapText="1"/>
    </xf>
    <xf numFmtId="1" fontId="17" fillId="0" borderId="121" xfId="1" applyNumberFormat="1" applyFont="1" applyFill="1" applyBorder="1" applyAlignment="1">
      <alignment horizontal="center" vertical="center" wrapText="1"/>
    </xf>
    <xf numFmtId="49" fontId="17" fillId="0" borderId="121" xfId="1" applyNumberFormat="1" applyFont="1" applyFill="1" applyBorder="1" applyAlignment="1">
      <alignment horizontal="center" vertical="center" wrapText="1"/>
    </xf>
    <xf numFmtId="49" fontId="6" fillId="0" borderId="99" xfId="1" applyNumberFormat="1" applyFont="1" applyFill="1" applyBorder="1" applyAlignment="1">
      <alignment horizontal="center" vertical="center" wrapText="1"/>
    </xf>
    <xf numFmtId="49" fontId="20" fillId="30" borderId="124" xfId="1" applyNumberFormat="1" applyFont="1" applyFill="1" applyBorder="1" applyAlignment="1">
      <alignment horizontal="left" vertical="center" wrapText="1"/>
    </xf>
    <xf numFmtId="3" fontId="20" fillId="19" borderId="81" xfId="1" applyNumberFormat="1" applyFont="1" applyFill="1" applyBorder="1" applyAlignment="1">
      <alignment vertical="center" wrapText="1"/>
    </xf>
    <xf numFmtId="3" fontId="20" fillId="19" borderId="85" xfId="1" applyNumberFormat="1" applyFont="1" applyFill="1" applyBorder="1" applyAlignment="1">
      <alignment horizontal="center" vertical="center" wrapText="1"/>
    </xf>
    <xf numFmtId="3" fontId="20" fillId="17" borderId="85" xfId="1" applyNumberFormat="1" applyFont="1" applyFill="1" applyBorder="1" applyAlignment="1">
      <alignment horizontal="center" vertical="center" wrapText="1"/>
    </xf>
    <xf numFmtId="0" fontId="17" fillId="0" borderId="113" xfId="1" applyFont="1" applyFill="1" applyBorder="1" applyAlignment="1">
      <alignment vertical="center"/>
    </xf>
    <xf numFmtId="3" fontId="6" fillId="0" borderId="117" xfId="1" applyNumberFormat="1" applyFont="1" applyFill="1" applyBorder="1" applyAlignment="1">
      <alignment horizontal="center" vertical="center" wrapText="1"/>
    </xf>
    <xf numFmtId="3" fontId="4" fillId="0" borderId="117" xfId="1" applyNumberFormat="1" applyFont="1" applyFill="1" applyBorder="1" applyAlignment="1">
      <alignment horizontal="center" vertical="center" wrapText="1"/>
    </xf>
    <xf numFmtId="0" fontId="17" fillId="0" borderId="117" xfId="1" applyFont="1" applyFill="1" applyBorder="1" applyAlignment="1">
      <alignment horizontal="left" vertical="center" wrapText="1"/>
    </xf>
    <xf numFmtId="3" fontId="20" fillId="38" borderId="117" xfId="1" applyNumberFormat="1" applyFont="1" applyFill="1" applyBorder="1" applyAlignment="1">
      <alignment horizontal="left" vertical="center" wrapText="1"/>
    </xf>
    <xf numFmtId="3" fontId="20" fillId="38" borderId="117" xfId="1" applyNumberFormat="1" applyFont="1" applyFill="1" applyBorder="1" applyAlignment="1">
      <alignment horizontal="center" vertical="center" wrapText="1"/>
    </xf>
    <xf numFmtId="3" fontId="20" fillId="39" borderId="117" xfId="1" applyNumberFormat="1" applyFont="1" applyFill="1" applyBorder="1" applyAlignment="1">
      <alignment horizontal="center" vertical="center" wrapText="1"/>
    </xf>
    <xf numFmtId="0" fontId="4" fillId="0" borderId="78" xfId="0" applyFont="1" applyFill="1" applyBorder="1" applyAlignment="1">
      <alignment horizontal="center" vertical="center" wrapText="1"/>
    </xf>
    <xf numFmtId="1" fontId="17" fillId="0" borderId="78" xfId="1" applyNumberFormat="1" applyFont="1" applyFill="1" applyBorder="1" applyAlignment="1">
      <alignment horizontal="center" vertical="center" wrapText="1"/>
    </xf>
    <xf numFmtId="167" fontId="17" fillId="0" borderId="117" xfId="1" applyNumberFormat="1" applyFont="1" applyFill="1" applyBorder="1" applyAlignment="1">
      <alignment horizontal="left" vertical="center" wrapText="1"/>
    </xf>
    <xf numFmtId="167" fontId="6" fillId="0" borderId="117" xfId="1" applyNumberFormat="1" applyFont="1" applyFill="1" applyBorder="1" applyAlignment="1">
      <alignment horizontal="center" vertical="center" wrapText="1"/>
    </xf>
    <xf numFmtId="0" fontId="17" fillId="0" borderId="62" xfId="1" applyFont="1" applyFill="1" applyBorder="1" applyAlignment="1">
      <alignment horizontal="left" vertical="center" wrapText="1"/>
    </xf>
    <xf numFmtId="167" fontId="17" fillId="0" borderId="78" xfId="1" applyNumberFormat="1" applyFont="1" applyFill="1" applyBorder="1" applyAlignment="1">
      <alignment horizontal="center" vertical="center" wrapText="1"/>
    </xf>
    <xf numFmtId="3" fontId="17" fillId="0" borderId="121" xfId="0" applyNumberFormat="1" applyFont="1" applyFill="1" applyBorder="1" applyAlignment="1">
      <alignment horizontal="center" vertical="center" wrapText="1"/>
    </xf>
    <xf numFmtId="166" fontId="17" fillId="0" borderId="121" xfId="1" applyNumberFormat="1" applyFont="1" applyFill="1" applyBorder="1" applyAlignment="1">
      <alignment horizontal="center" vertical="center" wrapText="1"/>
    </xf>
    <xf numFmtId="49" fontId="17" fillId="0" borderId="122" xfId="1" applyNumberFormat="1" applyFont="1" applyFill="1" applyBorder="1" applyAlignment="1">
      <alignment horizontal="center" vertical="center" wrapText="1"/>
    </xf>
    <xf numFmtId="0" fontId="4" fillId="0" borderId="117" xfId="1" applyFont="1" applyFill="1" applyBorder="1" applyAlignment="1">
      <alignment horizontal="center" vertical="justify" wrapText="1"/>
    </xf>
    <xf numFmtId="166" fontId="20" fillId="34" borderId="122" xfId="1" applyNumberFormat="1" applyFont="1" applyFill="1" applyBorder="1" applyAlignment="1">
      <alignment horizontal="center" vertical="center" wrapText="1"/>
    </xf>
    <xf numFmtId="3" fontId="4" fillId="0" borderId="97" xfId="0" applyNumberFormat="1" applyFont="1" applyFill="1" applyBorder="1" applyAlignment="1">
      <alignment horizontal="center" vertical="center" wrapText="1"/>
    </xf>
    <xf numFmtId="166" fontId="17" fillId="0" borderId="97" xfId="0" applyNumberFormat="1" applyFont="1" applyFill="1" applyBorder="1" applyAlignment="1">
      <alignment horizontal="center" vertical="center" wrapText="1"/>
    </xf>
    <xf numFmtId="3" fontId="17" fillId="0" borderId="97" xfId="1" applyNumberFormat="1" applyFont="1" applyFill="1" applyBorder="1" applyAlignment="1">
      <alignment vertical="center" wrapText="1"/>
    </xf>
    <xf numFmtId="49" fontId="17" fillId="0" borderId="97" xfId="3" applyNumberFormat="1" applyFont="1" applyFill="1" applyBorder="1" applyAlignment="1">
      <alignment horizontal="left" vertical="center" wrapText="1"/>
    </xf>
    <xf numFmtId="3" fontId="17" fillId="0" borderId="117" xfId="0" applyNumberFormat="1" applyFont="1" applyFill="1" applyBorder="1" applyAlignment="1">
      <alignment horizontal="center" vertical="center"/>
    </xf>
    <xf numFmtId="166" fontId="17" fillId="0" borderId="117" xfId="0" applyNumberFormat="1" applyFont="1" applyFill="1" applyBorder="1" applyAlignment="1">
      <alignment horizontal="center" vertical="center" wrapText="1"/>
    </xf>
    <xf numFmtId="3" fontId="14" fillId="23" borderId="6" xfId="1" applyNumberFormat="1" applyFont="1" applyFill="1" applyBorder="1" applyAlignment="1">
      <alignment horizontal="center" vertical="center" wrapText="1"/>
    </xf>
    <xf numFmtId="49" fontId="17" fillId="0" borderId="97" xfId="0" applyNumberFormat="1" applyFont="1" applyFill="1" applyBorder="1" applyAlignment="1">
      <alignment horizontal="left" vertical="distributed" wrapText="1"/>
    </xf>
    <xf numFmtId="3" fontId="17" fillId="0" borderId="97" xfId="0" applyNumberFormat="1" applyFont="1" applyFill="1" applyBorder="1" applyAlignment="1">
      <alignment horizontal="center" vertical="center" wrapText="1"/>
    </xf>
    <xf numFmtId="3" fontId="17" fillId="0" borderId="97" xfId="0" applyNumberFormat="1" applyFont="1" applyFill="1" applyBorder="1" applyAlignment="1">
      <alignment horizontal="center" vertical="center"/>
    </xf>
    <xf numFmtId="3" fontId="20" fillId="20" borderId="6" xfId="1" applyNumberFormat="1" applyFont="1" applyFill="1" applyBorder="1" applyAlignment="1">
      <alignment horizontal="center" vertical="center" wrapText="1"/>
    </xf>
    <xf numFmtId="3" fontId="17" fillId="0" borderId="121" xfId="0" applyNumberFormat="1" applyFont="1" applyFill="1" applyBorder="1" applyAlignment="1">
      <alignment horizontal="center" vertical="center"/>
    </xf>
    <xf numFmtId="3" fontId="17" fillId="5" borderId="121" xfId="0" applyNumberFormat="1" applyFont="1" applyFill="1" applyBorder="1" applyAlignment="1">
      <alignment horizontal="center" vertical="center"/>
    </xf>
    <xf numFmtId="16" fontId="17" fillId="0" borderId="94" xfId="0" applyNumberFormat="1" applyFont="1" applyFill="1" applyBorder="1" applyAlignment="1">
      <alignment horizontal="center" vertical="center" wrapText="1"/>
    </xf>
    <xf numFmtId="3" fontId="20" fillId="9" borderId="1" xfId="1" applyNumberFormat="1" applyFont="1" applyFill="1" applyBorder="1" applyAlignment="1">
      <alignment vertical="center" wrapText="1"/>
    </xf>
    <xf numFmtId="3" fontId="20" fillId="30" borderId="1" xfId="1" applyNumberFormat="1" applyFont="1" applyFill="1" applyBorder="1" applyAlignment="1">
      <alignment horizontal="center" vertical="center" wrapText="1"/>
    </xf>
    <xf numFmtId="3" fontId="20" fillId="32" borderId="125" xfId="1" applyNumberFormat="1" applyFont="1" applyFill="1" applyBorder="1" applyAlignment="1">
      <alignment horizontal="center" vertical="center" wrapText="1"/>
    </xf>
    <xf numFmtId="3" fontId="17" fillId="0" borderId="121" xfId="1" applyNumberFormat="1" applyFont="1" applyFill="1" applyBorder="1" applyAlignment="1">
      <alignment vertical="center" wrapText="1"/>
    </xf>
    <xf numFmtId="0" fontId="17" fillId="0" borderId="69" xfId="0" applyFont="1" applyFill="1" applyBorder="1" applyAlignment="1">
      <alignment vertical="top" wrapText="1"/>
    </xf>
    <xf numFmtId="3" fontId="17" fillId="0" borderId="69" xfId="0" applyNumberFormat="1" applyFont="1" applyFill="1" applyBorder="1" applyAlignment="1">
      <alignment horizontal="center" vertical="center" wrapText="1"/>
    </xf>
    <xf numFmtId="0" fontId="17" fillId="0" borderId="69" xfId="0" applyFont="1" applyFill="1" applyBorder="1" applyAlignment="1">
      <alignment horizontal="center" vertical="center" wrapText="1"/>
    </xf>
    <xf numFmtId="166" fontId="17" fillId="0" borderId="69" xfId="1" applyNumberFormat="1" applyFont="1" applyFill="1" applyBorder="1" applyAlignment="1">
      <alignment horizontal="center" vertical="center" wrapText="1"/>
    </xf>
    <xf numFmtId="0" fontId="17" fillId="0" borderId="128" xfId="0" applyFont="1" applyFill="1" applyBorder="1" applyAlignment="1">
      <alignment vertical="top" wrapText="1"/>
    </xf>
    <xf numFmtId="0" fontId="17" fillId="0" borderId="128" xfId="0" applyFont="1" applyFill="1" applyBorder="1" applyAlignment="1">
      <alignment horizontal="center" vertical="center" wrapText="1"/>
    </xf>
    <xf numFmtId="3" fontId="17" fillId="0" borderId="128" xfId="0" applyNumberFormat="1" applyFont="1" applyFill="1" applyBorder="1" applyAlignment="1">
      <alignment horizontal="center" vertical="center" wrapText="1"/>
    </xf>
    <xf numFmtId="0" fontId="17" fillId="0" borderId="121" xfId="0" applyFont="1" applyFill="1" applyBorder="1" applyAlignment="1">
      <alignment horizontal="center" vertical="center" wrapText="1"/>
    </xf>
    <xf numFmtId="0" fontId="17" fillId="0" borderId="98" xfId="1" applyFont="1" applyFill="1" applyBorder="1" applyAlignment="1">
      <alignment horizontal="left" vertical="center" wrapText="1"/>
    </xf>
    <xf numFmtId="0" fontId="17" fillId="0" borderId="97" xfId="1" applyFont="1" applyFill="1" applyBorder="1" applyAlignment="1">
      <alignment horizontal="center" vertical="center" wrapText="1"/>
    </xf>
    <xf numFmtId="0" fontId="17" fillId="0" borderId="97" xfId="0" applyFont="1" applyFill="1" applyBorder="1" applyAlignment="1">
      <alignment vertical="top" wrapText="1"/>
    </xf>
    <xf numFmtId="0" fontId="17" fillId="0" borderId="97" xfId="0" applyFont="1" applyFill="1" applyBorder="1" applyAlignment="1">
      <alignment horizontal="center" vertical="center" wrapText="1"/>
    </xf>
    <xf numFmtId="0" fontId="17" fillId="0" borderId="76" xfId="0" applyFont="1" applyFill="1" applyBorder="1" applyAlignment="1">
      <alignment vertical="top" wrapText="1"/>
    </xf>
    <xf numFmtId="0" fontId="17" fillId="0" borderId="76" xfId="0" applyFont="1" applyFill="1" applyBorder="1" applyAlignment="1">
      <alignment horizontal="center" vertical="center" wrapText="1"/>
    </xf>
    <xf numFmtId="3" fontId="20" fillId="9" borderId="123" xfId="1" applyNumberFormat="1" applyFont="1" applyFill="1" applyBorder="1" applyAlignment="1">
      <alignment vertical="center" wrapText="1"/>
    </xf>
    <xf numFmtId="0" fontId="20" fillId="17" borderId="121" xfId="0" applyFont="1" applyFill="1" applyBorder="1" applyAlignment="1">
      <alignment horizontal="justify" vertical="top" wrapText="1"/>
    </xf>
    <xf numFmtId="49" fontId="20" fillId="40" borderId="121" xfId="1" applyNumberFormat="1" applyFont="1" applyFill="1" applyBorder="1" applyAlignment="1">
      <alignment horizontal="left" vertical="center" wrapText="1"/>
    </xf>
    <xf numFmtId="49" fontId="4" fillId="0" borderId="97" xfId="1" applyNumberFormat="1" applyFont="1" applyFill="1" applyBorder="1" applyAlignment="1">
      <alignment horizontal="center" vertical="center" wrapText="1"/>
    </xf>
    <xf numFmtId="49" fontId="17" fillId="0" borderId="97" xfId="1" applyNumberFormat="1" applyFont="1" applyFill="1" applyBorder="1" applyAlignment="1">
      <alignment horizontal="left" vertical="center" wrapText="1"/>
    </xf>
    <xf numFmtId="49" fontId="20" fillId="30" borderId="64" xfId="1" applyNumberFormat="1" applyFont="1" applyFill="1" applyBorder="1" applyAlignment="1">
      <alignment horizontal="left" vertical="center" wrapText="1"/>
    </xf>
    <xf numFmtId="0" fontId="20" fillId="30" borderId="59" xfId="1" applyFont="1" applyFill="1" applyBorder="1" applyAlignment="1">
      <alignment horizontal="center" vertical="center" wrapText="1"/>
    </xf>
    <xf numFmtId="0" fontId="18" fillId="30" borderId="59" xfId="1" applyFont="1" applyFill="1" applyBorder="1" applyAlignment="1">
      <alignment horizontal="center" vertical="center" wrapText="1"/>
    </xf>
    <xf numFmtId="0" fontId="20" fillId="30" borderId="97" xfId="1" applyFont="1" applyFill="1" applyBorder="1" applyAlignment="1">
      <alignment horizontal="center" vertical="center" wrapText="1"/>
    </xf>
    <xf numFmtId="3" fontId="20" fillId="30" borderId="2" xfId="1" applyNumberFormat="1" applyFont="1" applyFill="1" applyBorder="1" applyAlignment="1">
      <alignment horizontal="center" vertical="center" wrapText="1"/>
    </xf>
    <xf numFmtId="49" fontId="17" fillId="0" borderId="59" xfId="1" applyNumberFormat="1" applyFont="1" applyFill="1" applyBorder="1" applyAlignment="1">
      <alignment horizontal="left" vertical="center" wrapText="1"/>
    </xf>
    <xf numFmtId="49" fontId="10" fillId="0" borderId="121" xfId="1" applyNumberFormat="1" applyFont="1" applyFill="1" applyBorder="1" applyAlignment="1">
      <alignment horizontal="center" vertical="center" wrapText="1"/>
    </xf>
    <xf numFmtId="0" fontId="17" fillId="0" borderId="121" xfId="1" applyNumberFormat="1" applyFont="1" applyFill="1" applyBorder="1" applyAlignment="1">
      <alignment horizontal="center" vertical="center" wrapText="1"/>
    </xf>
    <xf numFmtId="3" fontId="4" fillId="0" borderId="121" xfId="1" applyNumberFormat="1" applyFont="1" applyFill="1" applyBorder="1" applyAlignment="1">
      <alignment horizontal="center" vertical="center" wrapText="1"/>
    </xf>
    <xf numFmtId="49" fontId="17" fillId="0" borderId="121" xfId="1" applyNumberFormat="1" applyFont="1" applyFill="1" applyBorder="1" applyAlignment="1">
      <alignment horizontal="left" vertical="center" wrapText="1"/>
    </xf>
    <xf numFmtId="0" fontId="17" fillId="0" borderId="121" xfId="1" applyFont="1" applyFill="1" applyBorder="1" applyAlignment="1">
      <alignment horizontal="left" vertical="center"/>
    </xf>
    <xf numFmtId="0" fontId="17" fillId="0" borderId="121" xfId="4" applyFont="1" applyFill="1" applyBorder="1" applyAlignment="1">
      <alignment horizontal="left" vertical="center" wrapText="1"/>
    </xf>
    <xf numFmtId="0" fontId="17" fillId="0" borderId="121" xfId="4" applyFont="1" applyFill="1" applyBorder="1" applyAlignment="1">
      <alignment horizontal="center" vertical="center" wrapText="1"/>
    </xf>
    <xf numFmtId="3" fontId="20" fillId="21" borderId="6" xfId="1" applyNumberFormat="1" applyFont="1" applyFill="1" applyBorder="1" applyAlignment="1">
      <alignment horizontal="center" vertical="center" wrapText="1"/>
    </xf>
    <xf numFmtId="3" fontId="17" fillId="0" borderId="59" xfId="1" applyNumberFormat="1" applyFont="1" applyFill="1" applyBorder="1" applyAlignment="1">
      <alignment horizontal="left" vertical="center" wrapText="1"/>
    </xf>
    <xf numFmtId="3" fontId="6" fillId="0" borderId="59" xfId="1" applyNumberFormat="1" applyFont="1" applyFill="1" applyBorder="1" applyAlignment="1">
      <alignment horizontal="center" vertical="center" wrapText="1"/>
    </xf>
    <xf numFmtId="167" fontId="17" fillId="0" borderId="68" xfId="1" applyNumberFormat="1" applyFont="1" applyFill="1" applyBorder="1" applyAlignment="1">
      <alignment horizontal="left" vertical="center" wrapText="1"/>
    </xf>
    <xf numFmtId="166" fontId="20" fillId="34" borderId="1" xfId="1" applyNumberFormat="1" applyFont="1" applyFill="1" applyBorder="1" applyAlignment="1">
      <alignment horizontal="center" vertical="center" wrapText="1"/>
    </xf>
    <xf numFmtId="0" fontId="17" fillId="0" borderId="94" xfId="0" applyFont="1" applyFill="1" applyBorder="1" applyAlignment="1">
      <alignment horizontal="center" vertical="center" wrapText="1"/>
    </xf>
    <xf numFmtId="49" fontId="20" fillId="17" borderId="117" xfId="1" applyNumberFormat="1" applyFont="1" applyFill="1" applyBorder="1" applyAlignment="1">
      <alignment horizontal="center" vertical="center" wrapText="1"/>
    </xf>
    <xf numFmtId="0" fontId="20" fillId="17" borderId="117" xfId="0" applyFont="1" applyFill="1" applyBorder="1" applyAlignment="1">
      <alignment horizontal="justify" vertical="top" wrapText="1"/>
    </xf>
    <xf numFmtId="16" fontId="20" fillId="17" borderId="117" xfId="0" applyNumberFormat="1" applyFont="1" applyFill="1" applyBorder="1" applyAlignment="1">
      <alignment horizontal="center" vertical="center" wrapText="1"/>
    </xf>
    <xf numFmtId="0" fontId="20" fillId="17" borderId="117" xfId="0" applyFont="1" applyFill="1" applyBorder="1" applyAlignment="1">
      <alignment horizontal="center" vertical="center" wrapText="1"/>
    </xf>
    <xf numFmtId="0" fontId="20" fillId="17" borderId="117" xfId="0" applyFont="1" applyFill="1" applyBorder="1" applyAlignment="1">
      <alignment horizontal="justify" vertical="center" wrapText="1"/>
    </xf>
    <xf numFmtId="0" fontId="20" fillId="17" borderId="59" xfId="1" applyFont="1" applyFill="1" applyBorder="1" applyAlignment="1">
      <alignment horizontal="center" vertical="center" wrapText="1"/>
    </xf>
    <xf numFmtId="0" fontId="13" fillId="17" borderId="117" xfId="0" applyFont="1" applyFill="1" applyBorder="1" applyAlignment="1">
      <alignment horizontal="center" vertical="center" wrapText="1"/>
    </xf>
    <xf numFmtId="0" fontId="17" fillId="5" borderId="121" xfId="0" applyFont="1" applyFill="1" applyBorder="1" applyAlignment="1">
      <alignment vertical="top" wrapText="1"/>
    </xf>
    <xf numFmtId="16" fontId="17" fillId="5" borderId="122" xfId="0" applyNumberFormat="1" applyFont="1" applyFill="1" applyBorder="1" applyAlignment="1">
      <alignment horizontal="center" vertical="center" wrapText="1"/>
    </xf>
    <xf numFmtId="0" fontId="4" fillId="5" borderId="121" xfId="0" applyFont="1" applyFill="1" applyBorder="1" applyAlignment="1">
      <alignment horizontal="center" vertical="center" wrapText="1"/>
    </xf>
    <xf numFmtId="0" fontId="17" fillId="5" borderId="121" xfId="1" applyFont="1" applyFill="1" applyBorder="1" applyAlignment="1">
      <alignment vertical="center" wrapText="1"/>
    </xf>
    <xf numFmtId="16" fontId="17" fillId="5" borderId="121" xfId="0" applyNumberFormat="1" applyFont="1" applyFill="1" applyBorder="1" applyAlignment="1">
      <alignment horizontal="center" vertical="center" wrapText="1"/>
    </xf>
    <xf numFmtId="0" fontId="17" fillId="5" borderId="121" xfId="0" applyFont="1" applyFill="1" applyBorder="1" applyAlignment="1">
      <alignment horizontal="center" vertical="center" wrapText="1"/>
    </xf>
    <xf numFmtId="3" fontId="17" fillId="5" borderId="121" xfId="1" applyNumberFormat="1" applyFont="1" applyFill="1" applyBorder="1" applyAlignment="1">
      <alignment horizontal="center" vertical="center" wrapText="1"/>
    </xf>
    <xf numFmtId="0" fontId="17" fillId="5" borderId="122" xfId="1" applyFont="1" applyFill="1" applyBorder="1" applyAlignment="1">
      <alignment vertical="center" wrapText="1"/>
    </xf>
    <xf numFmtId="0" fontId="6" fillId="5" borderId="121" xfId="0" applyFont="1" applyFill="1" applyBorder="1" applyAlignment="1">
      <alignment horizontal="center" vertical="center" wrapText="1"/>
    </xf>
    <xf numFmtId="0" fontId="17" fillId="0" borderId="121" xfId="0" applyFont="1" applyBorder="1" applyAlignment="1">
      <alignment horizontal="left" vertical="center"/>
    </xf>
    <xf numFmtId="0" fontId="17" fillId="0" borderId="121" xfId="0" applyFont="1" applyBorder="1" applyAlignment="1">
      <alignment horizontal="center" vertical="center"/>
    </xf>
    <xf numFmtId="0" fontId="17" fillId="0" borderId="121" xfId="0" applyFont="1" applyBorder="1" applyAlignment="1">
      <alignment horizontal="center" vertical="center" wrapText="1"/>
    </xf>
    <xf numFmtId="0" fontId="4" fillId="0" borderId="117" xfId="0" applyFont="1" applyFill="1" applyBorder="1" applyAlignment="1">
      <alignment horizontal="center" vertical="center" wrapText="1"/>
    </xf>
    <xf numFmtId="0" fontId="6" fillId="0" borderId="117" xfId="0" applyFont="1" applyFill="1" applyBorder="1" applyAlignment="1">
      <alignment horizontal="center" vertical="center" wrapText="1"/>
    </xf>
    <xf numFmtId="3" fontId="20" fillId="7" borderId="113" xfId="1" applyNumberFormat="1" applyFont="1" applyFill="1" applyBorder="1" applyAlignment="1">
      <alignment horizontal="center" vertical="center" wrapText="1"/>
    </xf>
    <xf numFmtId="3" fontId="17" fillId="5" borderId="97" xfId="0" applyNumberFormat="1" applyFont="1" applyFill="1" applyBorder="1" applyAlignment="1">
      <alignment horizontal="center" vertical="center" wrapText="1"/>
    </xf>
    <xf numFmtId="49" fontId="4" fillId="0" borderId="117" xfId="1" applyNumberFormat="1" applyFont="1" applyFill="1" applyBorder="1" applyAlignment="1">
      <alignment horizontal="center" vertical="center" wrapText="1"/>
    </xf>
    <xf numFmtId="49" fontId="17" fillId="0" borderId="94" xfId="1" applyNumberFormat="1" applyFont="1" applyFill="1" applyBorder="1" applyAlignment="1">
      <alignment horizontal="left" vertical="center" wrapText="1"/>
    </xf>
    <xf numFmtId="49" fontId="17" fillId="0" borderId="93" xfId="1" applyNumberFormat="1" applyFont="1" applyFill="1" applyBorder="1" applyAlignment="1">
      <alignment horizontal="left" vertical="center" wrapText="1"/>
    </xf>
    <xf numFmtId="0" fontId="4" fillId="0" borderId="94" xfId="0" applyFont="1" applyFill="1" applyBorder="1" applyAlignment="1">
      <alignment horizontal="center" vertical="center" wrapText="1"/>
    </xf>
    <xf numFmtId="49" fontId="4" fillId="0" borderId="94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17" fillId="0" borderId="94" xfId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66" fontId="17" fillId="0" borderId="94" xfId="1" applyNumberFormat="1" applyFont="1" applyFill="1" applyBorder="1" applyAlignment="1">
      <alignment horizontal="center" vertical="center" wrapText="1"/>
    </xf>
    <xf numFmtId="3" fontId="20" fillId="21" borderId="8" xfId="1" applyNumberFormat="1" applyFont="1" applyFill="1" applyBorder="1" applyAlignment="1">
      <alignment horizontal="center" vertical="center" wrapText="1"/>
    </xf>
    <xf numFmtId="0" fontId="17" fillId="0" borderId="69" xfId="0" applyFont="1" applyFill="1" applyBorder="1" applyAlignment="1">
      <alignment horizontal="justify" vertical="top" wrapText="1"/>
    </xf>
    <xf numFmtId="0" fontId="4" fillId="0" borderId="69" xfId="0" applyFont="1" applyFill="1" applyBorder="1" applyAlignment="1">
      <alignment horizontal="center" vertical="center" wrapText="1"/>
    </xf>
    <xf numFmtId="0" fontId="17" fillId="0" borderId="94" xfId="0" applyFont="1" applyFill="1" applyBorder="1" applyAlignment="1">
      <alignment horizontal="justify" vertical="center" wrapText="1"/>
    </xf>
    <xf numFmtId="166" fontId="20" fillId="0" borderId="123" xfId="1" applyNumberFormat="1" applyFont="1" applyFill="1" applyBorder="1" applyAlignment="1">
      <alignment horizontal="center" vertical="center" wrapText="1"/>
    </xf>
    <xf numFmtId="49" fontId="17" fillId="7" borderId="121" xfId="1" applyNumberFormat="1" applyFont="1" applyFill="1" applyBorder="1" applyAlignment="1">
      <alignment horizontal="left" vertical="center" wrapText="1"/>
    </xf>
    <xf numFmtId="49" fontId="17" fillId="7" borderId="121" xfId="1" applyNumberFormat="1" applyFont="1" applyFill="1" applyBorder="1" applyAlignment="1">
      <alignment horizontal="center" vertical="center" wrapText="1"/>
    </xf>
    <xf numFmtId="49" fontId="17" fillId="7" borderId="62" xfId="1" applyNumberFormat="1" applyFont="1" applyFill="1" applyBorder="1" applyAlignment="1">
      <alignment horizontal="center" vertical="center" wrapText="1"/>
    </xf>
    <xf numFmtId="166" fontId="17" fillId="7" borderId="121" xfId="1" applyNumberFormat="1" applyFont="1" applyFill="1" applyBorder="1" applyAlignment="1">
      <alignment horizontal="center" vertical="center" wrapText="1"/>
    </xf>
    <xf numFmtId="0" fontId="17" fillId="0" borderId="69" xfId="0" applyFont="1" applyFill="1" applyBorder="1" applyAlignment="1">
      <alignment horizontal="justify" vertical="center" wrapText="1"/>
    </xf>
    <xf numFmtId="0" fontId="17" fillId="0" borderId="59" xfId="0" applyFont="1" applyFill="1" applyBorder="1" applyAlignment="1">
      <alignment horizontal="center" vertical="center" wrapText="1"/>
    </xf>
    <xf numFmtId="0" fontId="17" fillId="0" borderId="62" xfId="0" applyFont="1" applyFill="1" applyBorder="1" applyAlignment="1">
      <alignment horizontal="center" vertical="center" wrapText="1"/>
    </xf>
    <xf numFmtId="166" fontId="17" fillId="0" borderId="62" xfId="1" applyNumberFormat="1" applyFont="1" applyFill="1" applyBorder="1" applyAlignment="1">
      <alignment horizontal="center" vertical="center" wrapText="1"/>
    </xf>
    <xf numFmtId="0" fontId="20" fillId="17" borderId="121" xfId="1" applyFont="1" applyFill="1" applyBorder="1" applyAlignment="1">
      <alignment horizontal="left" vertical="center" wrapText="1"/>
    </xf>
    <xf numFmtId="0" fontId="18" fillId="17" borderId="121" xfId="0" applyFont="1" applyFill="1" applyBorder="1" applyAlignment="1">
      <alignment horizontal="center" vertical="center" wrapText="1"/>
    </xf>
    <xf numFmtId="49" fontId="20" fillId="9" borderId="123" xfId="3" applyNumberFormat="1" applyFont="1" applyFill="1" applyBorder="1" applyAlignment="1">
      <alignment horizontal="left" vertical="center" wrapText="1"/>
    </xf>
    <xf numFmtId="49" fontId="20" fillId="9" borderId="133" xfId="1" applyNumberFormat="1" applyFont="1" applyFill="1" applyBorder="1" applyAlignment="1">
      <alignment horizontal="center" vertical="center" wrapText="1"/>
    </xf>
    <xf numFmtId="3" fontId="20" fillId="9" borderId="122" xfId="1" applyNumberFormat="1" applyFont="1" applyFill="1" applyBorder="1" applyAlignment="1">
      <alignment horizontal="center" vertical="center" wrapText="1"/>
    </xf>
    <xf numFmtId="0" fontId="17" fillId="4" borderId="121" xfId="1" applyFont="1" applyFill="1" applyBorder="1" applyAlignment="1">
      <alignment horizontal="center" vertical="center" wrapText="1"/>
    </xf>
    <xf numFmtId="0" fontId="17" fillId="5" borderId="121" xfId="0" applyNumberFormat="1" applyFont="1" applyFill="1" applyBorder="1" applyAlignment="1">
      <alignment horizontal="center" vertical="center"/>
    </xf>
    <xf numFmtId="166" fontId="20" fillId="29" borderId="1" xfId="1" applyNumberFormat="1" applyFont="1" applyFill="1" applyBorder="1" applyAlignment="1">
      <alignment horizontal="center" vertical="center"/>
    </xf>
    <xf numFmtId="166" fontId="17" fillId="0" borderId="92" xfId="1" applyNumberFormat="1" applyFont="1" applyFill="1" applyBorder="1" applyAlignment="1">
      <alignment horizontal="center" vertical="center" wrapText="1"/>
    </xf>
    <xf numFmtId="49" fontId="17" fillId="0" borderId="13" xfId="3" applyNumberFormat="1" applyFont="1" applyFill="1" applyBorder="1" applyAlignment="1">
      <alignment horizontal="left" vertical="center" wrapText="1"/>
    </xf>
    <xf numFmtId="0" fontId="20" fillId="0" borderId="121" xfId="1" applyNumberFormat="1" applyFont="1" applyFill="1" applyBorder="1" applyAlignment="1">
      <alignment horizontal="center" vertical="center"/>
    </xf>
    <xf numFmtId="0" fontId="20" fillId="9" borderId="121" xfId="7" applyFont="1" applyFill="1" applyBorder="1" applyAlignment="1">
      <alignment horizontal="left" vertical="center" wrapText="1"/>
    </xf>
    <xf numFmtId="14" fontId="20" fillId="9" borderId="121" xfId="7" applyNumberFormat="1" applyFont="1" applyFill="1" applyBorder="1" applyAlignment="1">
      <alignment horizontal="center" vertical="center" wrapText="1"/>
    </xf>
    <xf numFmtId="0" fontId="17" fillId="2" borderId="0" xfId="1" applyFont="1" applyFill="1" applyAlignment="1">
      <alignment horizontal="center" vertical="center" wrapText="1"/>
    </xf>
    <xf numFmtId="3" fontId="20" fillId="21" borderId="1" xfId="1" applyNumberFormat="1" applyFont="1" applyFill="1" applyBorder="1" applyAlignment="1">
      <alignment horizontal="center" vertical="center" wrapText="1"/>
    </xf>
    <xf numFmtId="0" fontId="17" fillId="0" borderId="121" xfId="7" applyFont="1" applyFill="1" applyBorder="1" applyAlignment="1">
      <alignment horizontal="center" vertical="center" wrapText="1"/>
    </xf>
    <xf numFmtId="0" fontId="17" fillId="0" borderId="62" xfId="4" applyFont="1" applyFill="1" applyBorder="1" applyAlignment="1">
      <alignment horizontal="center" vertical="center"/>
    </xf>
    <xf numFmtId="3" fontId="20" fillId="26" borderId="6" xfId="1" applyNumberFormat="1" applyFont="1" applyFill="1" applyBorder="1" applyAlignment="1">
      <alignment horizontal="center" vertical="center" wrapText="1"/>
    </xf>
    <xf numFmtId="3" fontId="20" fillId="7" borderId="121" xfId="0" applyNumberFormat="1" applyFont="1" applyFill="1" applyBorder="1" applyAlignment="1">
      <alignment horizontal="center" vertical="center"/>
    </xf>
    <xf numFmtId="3" fontId="20" fillId="30" borderId="128" xfId="1" applyNumberFormat="1" applyFont="1" applyFill="1" applyBorder="1" applyAlignment="1">
      <alignment vertical="center" wrapText="1"/>
    </xf>
    <xf numFmtId="3" fontId="20" fillId="30" borderId="128" xfId="1" applyNumberFormat="1" applyFont="1" applyFill="1" applyBorder="1" applyAlignment="1">
      <alignment horizontal="center" vertical="center" wrapText="1"/>
    </xf>
    <xf numFmtId="3" fontId="18" fillId="30" borderId="128" xfId="0" applyNumberFormat="1" applyFont="1" applyFill="1" applyBorder="1" applyAlignment="1">
      <alignment horizontal="center" vertical="center" wrapText="1"/>
    </xf>
    <xf numFmtId="3" fontId="20" fillId="31" borderId="1" xfId="1" applyNumberFormat="1" applyFont="1" applyFill="1" applyBorder="1" applyAlignment="1">
      <alignment horizontal="center" vertical="center" wrapText="1"/>
    </xf>
    <xf numFmtId="49" fontId="17" fillId="0" borderId="13" xfId="1" applyNumberFormat="1" applyFont="1" applyFill="1" applyBorder="1" applyAlignment="1">
      <alignment horizontal="left" vertical="center" wrapText="1"/>
    </xf>
    <xf numFmtId="3" fontId="20" fillId="16" borderId="128" xfId="1" applyNumberFormat="1" applyFont="1" applyFill="1" applyBorder="1" applyAlignment="1">
      <alignment vertical="center"/>
    </xf>
    <xf numFmtId="3" fontId="18" fillId="16" borderId="85" xfId="1" applyNumberFormat="1" applyFont="1" applyFill="1" applyBorder="1" applyAlignment="1">
      <alignment horizontal="center" vertical="center" wrapText="1"/>
    </xf>
    <xf numFmtId="3" fontId="20" fillId="16" borderId="85" xfId="1" applyNumberFormat="1" applyFont="1" applyFill="1" applyBorder="1" applyAlignment="1">
      <alignment horizontal="center" vertical="center" wrapText="1"/>
    </xf>
    <xf numFmtId="3" fontId="20" fillId="20" borderId="32" xfId="1" applyNumberFormat="1" applyFont="1" applyFill="1" applyBorder="1" applyAlignment="1">
      <alignment horizontal="center" vertical="center" wrapText="1"/>
    </xf>
    <xf numFmtId="3" fontId="20" fillId="16" borderId="85" xfId="1" applyNumberFormat="1" applyFont="1" applyFill="1" applyBorder="1" applyAlignment="1">
      <alignment horizontal="left" vertical="center"/>
    </xf>
    <xf numFmtId="3" fontId="10" fillId="0" borderId="117" xfId="1" applyNumberFormat="1" applyFont="1" applyFill="1" applyBorder="1" applyAlignment="1">
      <alignment horizontal="center" vertical="center" wrapText="1"/>
    </xf>
    <xf numFmtId="3" fontId="17" fillId="0" borderId="127" xfId="1" applyNumberFormat="1" applyFont="1" applyFill="1" applyBorder="1" applyAlignment="1">
      <alignment horizontal="center" vertical="center" wrapText="1"/>
    </xf>
    <xf numFmtId="49" fontId="17" fillId="0" borderId="20" xfId="1" applyNumberFormat="1" applyFont="1" applyFill="1" applyBorder="1" applyAlignment="1">
      <alignment horizontal="left" vertical="center" wrapText="1"/>
    </xf>
    <xf numFmtId="49" fontId="20" fillId="24" borderId="84" xfId="1" applyNumberFormat="1" applyFont="1" applyFill="1" applyBorder="1" applyAlignment="1">
      <alignment horizontal="left" vertical="center" wrapText="1"/>
    </xf>
    <xf numFmtId="49" fontId="20" fillId="24" borderId="85" xfId="1" applyNumberFormat="1" applyFont="1" applyFill="1" applyBorder="1" applyAlignment="1">
      <alignment horizontal="center" vertical="center" wrapText="1"/>
    </xf>
    <xf numFmtId="3" fontId="20" fillId="24" borderId="85" xfId="1" applyNumberFormat="1" applyFont="1" applyFill="1" applyBorder="1" applyAlignment="1">
      <alignment horizontal="center" vertical="center" wrapText="1"/>
    </xf>
    <xf numFmtId="49" fontId="17" fillId="0" borderId="105" xfId="1" applyNumberFormat="1" applyFont="1" applyFill="1" applyBorder="1" applyAlignment="1">
      <alignment horizontal="left" vertical="center" wrapText="1"/>
    </xf>
    <xf numFmtId="3" fontId="17" fillId="0" borderId="74" xfId="1" applyNumberFormat="1" applyFont="1" applyFill="1" applyBorder="1" applyAlignment="1">
      <alignment horizontal="center" vertical="center" wrapText="1"/>
    </xf>
    <xf numFmtId="0" fontId="4" fillId="0" borderId="128" xfId="0" applyFont="1" applyFill="1" applyBorder="1" applyAlignment="1">
      <alignment horizontal="center" vertical="center" wrapText="1"/>
    </xf>
    <xf numFmtId="0" fontId="17" fillId="0" borderId="129" xfId="1" applyFont="1" applyFill="1" applyBorder="1" applyAlignment="1">
      <alignment horizontal="center" vertical="center" wrapText="1"/>
    </xf>
    <xf numFmtId="49" fontId="17" fillId="0" borderId="62" xfId="1" applyNumberFormat="1" applyFont="1" applyFill="1" applyBorder="1" applyAlignment="1">
      <alignment horizontal="left" vertical="center" wrapText="1"/>
    </xf>
    <xf numFmtId="49" fontId="17" fillId="0" borderId="65" xfId="1" applyNumberFormat="1" applyFont="1" applyFill="1" applyBorder="1" applyAlignment="1">
      <alignment horizontal="left" vertical="center" wrapText="1"/>
    </xf>
    <xf numFmtId="3" fontId="17" fillId="0" borderId="129" xfId="1" applyNumberFormat="1" applyFont="1" applyFill="1" applyBorder="1" applyAlignment="1">
      <alignment horizontal="center" vertical="center" wrapText="1"/>
    </xf>
    <xf numFmtId="49" fontId="17" fillId="0" borderId="131" xfId="1" applyNumberFormat="1" applyFont="1" applyFill="1" applyBorder="1" applyAlignment="1">
      <alignment horizontal="left" vertical="center" wrapText="1"/>
    </xf>
    <xf numFmtId="3" fontId="17" fillId="0" borderId="125" xfId="1" applyNumberFormat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 wrapText="1"/>
    </xf>
    <xf numFmtId="3" fontId="20" fillId="40" borderId="121" xfId="1" applyNumberFormat="1" applyFont="1" applyFill="1" applyBorder="1" applyAlignment="1">
      <alignment horizontal="center" vertical="center" wrapText="1"/>
    </xf>
    <xf numFmtId="0" fontId="20" fillId="17" borderId="0" xfId="0" applyFont="1" applyFill="1" applyAlignment="1">
      <alignment vertical="center" wrapText="1"/>
    </xf>
    <xf numFmtId="49" fontId="20" fillId="17" borderId="117" xfId="1" applyNumberFormat="1" applyFont="1" applyFill="1" applyBorder="1" applyAlignment="1">
      <alignment horizontal="left" vertical="center" wrapText="1"/>
    </xf>
    <xf numFmtId="167" fontId="20" fillId="17" borderId="117" xfId="1" applyNumberFormat="1" applyFont="1" applyFill="1" applyBorder="1" applyAlignment="1">
      <alignment horizontal="center" vertical="center" wrapText="1"/>
    </xf>
    <xf numFmtId="49" fontId="17" fillId="0" borderId="94" xfId="3" applyNumberFormat="1" applyFont="1" applyFill="1" applyBorder="1" applyAlignment="1">
      <alignment horizontal="left" vertical="center" wrapText="1"/>
    </xf>
    <xf numFmtId="49" fontId="17" fillId="0" borderId="94" xfId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17" fillId="5" borderId="121" xfId="1" applyNumberFormat="1" applyFont="1" applyFill="1" applyBorder="1" applyAlignment="1">
      <alignment horizontal="left" vertical="center" wrapText="1"/>
    </xf>
    <xf numFmtId="49" fontId="17" fillId="4" borderId="121" xfId="1" applyNumberFormat="1" applyFont="1" applyFill="1" applyBorder="1" applyAlignment="1">
      <alignment horizontal="left" vertical="center" wrapText="1"/>
    </xf>
    <xf numFmtId="3" fontId="17" fillId="41" borderId="121" xfId="1" applyNumberFormat="1" applyFont="1" applyFill="1" applyBorder="1" applyAlignment="1">
      <alignment horizontal="center" vertical="center" wrapText="1"/>
    </xf>
    <xf numFmtId="0" fontId="17" fillId="4" borderId="121" xfId="1" applyFont="1" applyFill="1" applyBorder="1" applyAlignment="1">
      <alignment horizontal="left" vertical="center"/>
    </xf>
    <xf numFmtId="0" fontId="17" fillId="5" borderId="121" xfId="1" applyFont="1" applyFill="1" applyBorder="1" applyAlignment="1">
      <alignment vertical="center"/>
    </xf>
    <xf numFmtId="3" fontId="6" fillId="0" borderId="94" xfId="1" applyNumberFormat="1" applyFont="1" applyFill="1" applyBorder="1" applyAlignment="1">
      <alignment horizontal="center" vertical="center" wrapText="1"/>
    </xf>
    <xf numFmtId="49" fontId="17" fillId="0" borderId="85" xfId="1" applyNumberFormat="1" applyFont="1" applyFill="1" applyBorder="1" applyAlignment="1">
      <alignment horizontal="left" vertical="center" wrapText="1"/>
    </xf>
    <xf numFmtId="49" fontId="17" fillId="0" borderId="89" xfId="1" applyNumberFormat="1" applyFont="1" applyFill="1" applyBorder="1" applyAlignment="1">
      <alignment horizontal="left" vertical="center" wrapText="1"/>
    </xf>
    <xf numFmtId="3" fontId="17" fillId="0" borderId="95" xfId="1" applyNumberFormat="1" applyFont="1" applyFill="1" applyBorder="1" applyAlignment="1">
      <alignment horizontal="center" vertical="center" wrapText="1"/>
    </xf>
    <xf numFmtId="166" fontId="17" fillId="0" borderId="85" xfId="1" applyNumberFormat="1" applyFont="1" applyFill="1" applyBorder="1" applyAlignment="1">
      <alignment horizontal="center" vertical="center" wrapText="1"/>
    </xf>
    <xf numFmtId="0" fontId="17" fillId="0" borderId="85" xfId="1" applyFont="1" applyFill="1" applyBorder="1" applyAlignment="1">
      <alignment horizontal="center" vertical="center" wrapText="1"/>
    </xf>
    <xf numFmtId="49" fontId="17" fillId="25" borderId="95" xfId="1" applyNumberFormat="1" applyFont="1" applyFill="1" applyBorder="1" applyAlignment="1">
      <alignment horizontal="left" vertical="center" wrapText="1"/>
    </xf>
    <xf numFmtId="0" fontId="17" fillId="25" borderId="95" xfId="1" applyFont="1" applyFill="1" applyBorder="1" applyAlignment="1">
      <alignment horizontal="center" vertical="center" wrapText="1"/>
    </xf>
    <xf numFmtId="0" fontId="17" fillId="25" borderId="115" xfId="0" applyFont="1" applyFill="1" applyBorder="1" applyAlignment="1">
      <alignment horizontal="center" vertical="center" wrapText="1"/>
    </xf>
    <xf numFmtId="166" fontId="17" fillId="25" borderId="95" xfId="1" applyNumberFormat="1" applyFont="1" applyFill="1" applyBorder="1" applyAlignment="1">
      <alignment horizontal="center" vertical="center" wrapText="1"/>
    </xf>
    <xf numFmtId="3" fontId="20" fillId="30" borderId="133" xfId="1" applyNumberFormat="1" applyFont="1" applyFill="1" applyBorder="1" applyAlignment="1">
      <alignment vertical="center" wrapText="1"/>
    </xf>
    <xf numFmtId="3" fontId="20" fillId="30" borderId="121" xfId="1" applyNumberFormat="1" applyFont="1" applyFill="1" applyBorder="1" applyAlignment="1">
      <alignment horizontal="center" vertical="center" wrapText="1"/>
    </xf>
    <xf numFmtId="3" fontId="18" fillId="30" borderId="121" xfId="0" applyNumberFormat="1" applyFont="1" applyFill="1" applyBorder="1" applyAlignment="1">
      <alignment horizontal="center" vertical="center" wrapText="1"/>
    </xf>
    <xf numFmtId="0" fontId="17" fillId="0" borderId="122" xfId="1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167" fontId="6" fillId="17" borderId="117" xfId="1" applyNumberFormat="1" applyFont="1" applyFill="1" applyBorder="1" applyAlignment="1">
      <alignment horizontal="center" vertical="center" wrapText="1"/>
    </xf>
    <xf numFmtId="0" fontId="20" fillId="30" borderId="117" xfId="1" applyFont="1" applyFill="1" applyBorder="1" applyAlignment="1">
      <alignment horizontal="center" vertical="center" wrapText="1"/>
    </xf>
    <xf numFmtId="0" fontId="18" fillId="30" borderId="117" xfId="1" applyFont="1" applyFill="1" applyBorder="1" applyAlignment="1">
      <alignment horizontal="center" vertical="center" wrapText="1"/>
    </xf>
    <xf numFmtId="49" fontId="17" fillId="5" borderId="121" xfId="1" applyNumberFormat="1" applyFont="1" applyFill="1" applyBorder="1" applyAlignment="1">
      <alignment horizontal="center" vertical="center" wrapText="1"/>
    </xf>
    <xf numFmtId="3" fontId="17" fillId="5" borderId="121" xfId="5" applyNumberFormat="1" applyFont="1" applyFill="1" applyBorder="1" applyAlignment="1">
      <alignment horizontal="center" vertical="center" wrapText="1"/>
    </xf>
    <xf numFmtId="0" fontId="17" fillId="5" borderId="121" xfId="1" applyFont="1" applyFill="1" applyBorder="1" applyAlignment="1">
      <alignment horizontal="center" vertical="center" wrapText="1"/>
    </xf>
    <xf numFmtId="0" fontId="17" fillId="5" borderId="0" xfId="1" applyFont="1" applyFill="1" applyAlignment="1">
      <alignment horizontal="center" vertical="center" wrapText="1"/>
    </xf>
    <xf numFmtId="16" fontId="17" fillId="0" borderId="121" xfId="1" applyNumberFormat="1" applyFont="1" applyFill="1" applyBorder="1" applyAlignment="1">
      <alignment horizontal="center" vertical="center" wrapText="1"/>
    </xf>
    <xf numFmtId="0" fontId="6" fillId="0" borderId="59" xfId="1" applyFont="1" applyFill="1" applyBorder="1" applyAlignment="1">
      <alignment horizontal="center" vertical="center" wrapText="1"/>
    </xf>
    <xf numFmtId="3" fontId="20" fillId="7" borderId="121" xfId="1" applyNumberFormat="1" applyFont="1" applyFill="1" applyBorder="1" applyAlignment="1">
      <alignment horizontal="center" vertical="center" wrapText="1"/>
    </xf>
    <xf numFmtId="0" fontId="17" fillId="0" borderId="123" xfId="1" applyFont="1" applyFill="1" applyBorder="1" applyAlignment="1">
      <alignment horizontal="center" vertical="center" wrapText="1"/>
    </xf>
    <xf numFmtId="49" fontId="17" fillId="0" borderId="92" xfId="1" applyNumberFormat="1" applyFont="1" applyFill="1" applyBorder="1" applyAlignment="1">
      <alignment horizontal="left" vertical="center" wrapText="1"/>
    </xf>
    <xf numFmtId="0" fontId="17" fillId="0" borderId="24" xfId="1" applyFont="1" applyFill="1" applyBorder="1" applyAlignment="1">
      <alignment horizontal="center" vertical="center" wrapText="1"/>
    </xf>
    <xf numFmtId="49" fontId="4" fillId="0" borderId="13" xfId="1" applyNumberFormat="1" applyFont="1" applyFill="1" applyBorder="1" applyAlignment="1">
      <alignment horizontal="center" vertical="center" wrapText="1"/>
    </xf>
    <xf numFmtId="166" fontId="17" fillId="0" borderId="24" xfId="1" applyNumberFormat="1" applyFont="1" applyFill="1" applyBorder="1" applyAlignment="1">
      <alignment horizontal="center" vertical="center" wrapText="1"/>
    </xf>
    <xf numFmtId="0" fontId="17" fillId="0" borderId="94" xfId="1" applyNumberFormat="1" applyFont="1" applyFill="1" applyBorder="1" applyAlignment="1">
      <alignment horizontal="center" vertical="center" wrapText="1"/>
    </xf>
    <xf numFmtId="16" fontId="17" fillId="0" borderId="13" xfId="1" applyNumberFormat="1" applyFont="1" applyFill="1" applyBorder="1" applyAlignment="1">
      <alignment horizontal="center" vertical="center" wrapText="1"/>
    </xf>
    <xf numFmtId="0" fontId="10" fillId="0" borderId="13" xfId="1" applyFont="1" applyFill="1" applyBorder="1" applyAlignment="1">
      <alignment horizontal="center" vertical="center" wrapText="1"/>
    </xf>
    <xf numFmtId="166" fontId="20" fillId="29" borderId="117" xfId="1" applyNumberFormat="1" applyFont="1" applyFill="1" applyBorder="1" applyAlignment="1">
      <alignment horizontal="center" vertical="center" wrapText="1"/>
    </xf>
    <xf numFmtId="16" fontId="17" fillId="0" borderId="117" xfId="1" applyNumberFormat="1" applyFont="1" applyFill="1" applyBorder="1" applyAlignment="1">
      <alignment horizontal="center" vertical="center" wrapText="1"/>
    </xf>
    <xf numFmtId="172" fontId="4" fillId="0" borderId="117" xfId="0" applyNumberFormat="1" applyFont="1" applyFill="1" applyBorder="1" applyAlignment="1">
      <alignment horizontal="center" vertical="center" wrapText="1"/>
    </xf>
    <xf numFmtId="167" fontId="17" fillId="0" borderId="121" xfId="1" applyNumberFormat="1" applyFont="1" applyFill="1" applyBorder="1" applyAlignment="1">
      <alignment horizontal="left"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17" fillId="0" borderId="92" xfId="1" applyFont="1" applyFill="1" applyBorder="1" applyAlignment="1">
      <alignment horizontal="center" vertical="center" wrapText="1"/>
    </xf>
    <xf numFmtId="49" fontId="17" fillId="0" borderId="99" xfId="1" applyNumberFormat="1" applyFont="1" applyFill="1" applyBorder="1" applyAlignment="1">
      <alignment horizontal="center" vertical="center" wrapText="1"/>
    </xf>
    <xf numFmtId="3" fontId="17" fillId="0" borderId="62" xfId="1" applyNumberFormat="1" applyFont="1" applyFill="1" applyBorder="1" applyAlignment="1">
      <alignment horizontal="left" vertical="center" wrapText="1"/>
    </xf>
    <xf numFmtId="3" fontId="10" fillId="0" borderId="0" xfId="1" applyNumberFormat="1" applyFont="1" applyFill="1" applyBorder="1" applyAlignment="1">
      <alignment horizontal="center" vertical="center" wrapText="1"/>
    </xf>
    <xf numFmtId="49" fontId="17" fillId="0" borderId="57" xfId="1" applyNumberFormat="1" applyFont="1" applyFill="1" applyBorder="1" applyAlignment="1">
      <alignment horizontal="left" vertical="center" wrapText="1"/>
    </xf>
    <xf numFmtId="0" fontId="17" fillId="0" borderId="56" xfId="1" applyFont="1" applyFill="1" applyBorder="1" applyAlignment="1">
      <alignment horizontal="center" vertical="center" wrapText="1"/>
    </xf>
    <xf numFmtId="0" fontId="17" fillId="0" borderId="21" xfId="1" applyFont="1" applyFill="1" applyBorder="1" applyAlignment="1">
      <alignment horizontal="center" vertical="center" wrapText="1"/>
    </xf>
    <xf numFmtId="0" fontId="6" fillId="0" borderId="56" xfId="1" applyFont="1" applyFill="1" applyBorder="1" applyAlignment="1">
      <alignment horizontal="center" vertical="center" wrapText="1"/>
    </xf>
    <xf numFmtId="0" fontId="17" fillId="0" borderId="121" xfId="0" applyFont="1" applyFill="1" applyBorder="1" applyAlignment="1">
      <alignment horizontal="center" wrapText="1"/>
    </xf>
    <xf numFmtId="0" fontId="17" fillId="0" borderId="128" xfId="0" applyFont="1" applyFill="1" applyBorder="1" applyAlignment="1">
      <alignment horizontal="left" vertical="center"/>
    </xf>
    <xf numFmtId="166" fontId="17" fillId="0" borderId="52" xfId="1" applyNumberFormat="1" applyFont="1" applyFill="1" applyBorder="1" applyAlignment="1">
      <alignment horizontal="center" vertical="center" wrapText="1"/>
    </xf>
    <xf numFmtId="0" fontId="17" fillId="0" borderId="99" xfId="0" applyFont="1" applyFill="1" applyBorder="1" applyAlignment="1">
      <alignment horizontal="center" vertical="center" wrapText="1"/>
    </xf>
    <xf numFmtId="3" fontId="17" fillId="0" borderId="99" xfId="0" applyNumberFormat="1" applyFont="1" applyFill="1" applyBorder="1" applyAlignment="1">
      <alignment horizontal="center" vertical="center" wrapText="1"/>
    </xf>
    <xf numFmtId="14" fontId="17" fillId="0" borderId="99" xfId="0" applyNumberFormat="1" applyFont="1" applyFill="1" applyBorder="1" applyAlignment="1">
      <alignment horizontal="center" vertical="center" wrapText="1"/>
    </xf>
    <xf numFmtId="14" fontId="17" fillId="0" borderId="117" xfId="1" applyNumberFormat="1" applyFont="1" applyFill="1" applyBorder="1" applyAlignment="1">
      <alignment horizontal="center" vertical="center" wrapText="1"/>
    </xf>
    <xf numFmtId="0" fontId="17" fillId="0" borderId="112" xfId="1" applyFont="1" applyFill="1" applyBorder="1" applyAlignment="1">
      <alignment horizontal="center" vertical="center" wrapText="1"/>
    </xf>
    <xf numFmtId="14" fontId="17" fillId="0" borderId="112" xfId="1" applyNumberFormat="1" applyFont="1" applyFill="1" applyBorder="1" applyAlignment="1">
      <alignment horizontal="center" vertical="center" wrapText="1"/>
    </xf>
    <xf numFmtId="14" fontId="17" fillId="0" borderId="99" xfId="1" applyNumberFormat="1" applyFont="1" applyFill="1" applyBorder="1" applyAlignment="1">
      <alignment horizontal="center" vertical="center" wrapText="1"/>
    </xf>
    <xf numFmtId="167" fontId="17" fillId="0" borderId="99" xfId="0" applyNumberFormat="1" applyFont="1" applyFill="1" applyBorder="1" applyAlignment="1">
      <alignment horizontal="left" vertical="center" wrapText="1"/>
    </xf>
    <xf numFmtId="167" fontId="17" fillId="0" borderId="99" xfId="0" applyNumberFormat="1" applyFont="1" applyFill="1" applyBorder="1" applyAlignment="1">
      <alignment horizontal="center" vertical="center" wrapText="1"/>
    </xf>
    <xf numFmtId="166" fontId="17" fillId="0" borderId="101" xfId="0" applyNumberFormat="1" applyFont="1" applyFill="1" applyBorder="1" applyAlignment="1">
      <alignment horizontal="center" vertical="center" wrapText="1"/>
    </xf>
    <xf numFmtId="166" fontId="20" fillId="33" borderId="6" xfId="1" applyNumberFormat="1" applyFont="1" applyFill="1" applyBorder="1" applyAlignment="1">
      <alignment horizontal="center" vertical="center" wrapText="1"/>
    </xf>
    <xf numFmtId="0" fontId="17" fillId="0" borderId="99" xfId="1" applyFont="1" applyFill="1" applyBorder="1" applyAlignment="1">
      <alignment vertical="center" wrapText="1"/>
    </xf>
    <xf numFmtId="14" fontId="4" fillId="0" borderId="99" xfId="1" applyNumberFormat="1" applyFont="1" applyFill="1" applyBorder="1" applyAlignment="1">
      <alignment horizontal="center" vertical="center" wrapText="1"/>
    </xf>
    <xf numFmtId="49" fontId="17" fillId="0" borderId="104" xfId="1" applyNumberFormat="1" applyFont="1" applyFill="1" applyBorder="1" applyAlignment="1">
      <alignment horizontal="left" vertical="center" wrapText="1"/>
    </xf>
    <xf numFmtId="49" fontId="17" fillId="0" borderId="103" xfId="1" applyNumberFormat="1" applyFont="1" applyFill="1" applyBorder="1" applyAlignment="1">
      <alignment horizontal="center" vertical="center" wrapText="1"/>
    </xf>
    <xf numFmtId="0" fontId="17" fillId="0" borderId="103" xfId="1" applyNumberFormat="1" applyFont="1" applyFill="1" applyBorder="1" applyAlignment="1">
      <alignment horizontal="center" vertical="center" wrapText="1"/>
    </xf>
    <xf numFmtId="0" fontId="17" fillId="0" borderId="99" xfId="1" applyNumberFormat="1" applyFont="1" applyFill="1" applyBorder="1" applyAlignment="1">
      <alignment horizontal="center" vertical="center" wrapText="1"/>
    </xf>
    <xf numFmtId="166" fontId="20" fillId="34" borderId="121" xfId="1" applyNumberFormat="1" applyFont="1" applyFill="1" applyBorder="1" applyAlignment="1">
      <alignment horizontal="center" vertical="center" wrapText="1"/>
    </xf>
    <xf numFmtId="49" fontId="17" fillId="7" borderId="105" xfId="1" applyNumberFormat="1" applyFont="1" applyFill="1" applyBorder="1" applyAlignment="1">
      <alignment horizontal="left" vertical="center" wrapText="1"/>
    </xf>
    <xf numFmtId="166" fontId="17" fillId="7" borderId="99" xfId="1" applyNumberFormat="1" applyFont="1" applyFill="1" applyBorder="1" applyAlignment="1">
      <alignment horizontal="center" vertical="center" wrapText="1"/>
    </xf>
    <xf numFmtId="49" fontId="17" fillId="0" borderId="40" xfId="1" applyNumberFormat="1" applyFont="1" applyFill="1" applyBorder="1" applyAlignment="1">
      <alignment horizontal="center" vertical="center" wrapText="1"/>
    </xf>
    <xf numFmtId="166" fontId="17" fillId="7" borderId="13" xfId="1" applyNumberFormat="1" applyFont="1" applyFill="1" applyBorder="1" applyAlignment="1">
      <alignment horizontal="center" vertical="center" wrapText="1"/>
    </xf>
    <xf numFmtId="167" fontId="4" fillId="5" borderId="125" xfId="1" applyNumberFormat="1" applyFont="1" applyFill="1" applyBorder="1" applyAlignment="1">
      <alignment horizontal="left" wrapText="1"/>
    </xf>
    <xf numFmtId="166" fontId="20" fillId="34" borderId="117" xfId="1" applyNumberFormat="1" applyFont="1" applyFill="1" applyBorder="1" applyAlignment="1">
      <alignment horizontal="center" vertical="center" wrapText="1"/>
    </xf>
    <xf numFmtId="14" fontId="17" fillId="0" borderId="13" xfId="1" applyNumberFormat="1" applyFont="1" applyFill="1" applyBorder="1" applyAlignment="1">
      <alignment horizontal="center" vertical="center" wrapText="1"/>
    </xf>
    <xf numFmtId="0" fontId="17" fillId="0" borderId="35" xfId="1" applyFont="1" applyFill="1" applyBorder="1" applyAlignment="1">
      <alignment horizontal="center" vertical="center" wrapText="1"/>
    </xf>
    <xf numFmtId="0" fontId="17" fillId="0" borderId="25" xfId="1" applyFont="1" applyFill="1" applyBorder="1" applyAlignment="1">
      <alignment horizontal="center" vertical="center" wrapText="1"/>
    </xf>
    <xf numFmtId="0" fontId="17" fillId="0" borderId="103" xfId="1" applyFont="1" applyFill="1" applyBorder="1" applyAlignment="1">
      <alignment horizontal="center" vertical="center" wrapText="1"/>
    </xf>
    <xf numFmtId="0" fontId="17" fillId="0" borderId="38" xfId="1" applyFont="1" applyFill="1" applyBorder="1" applyAlignment="1">
      <alignment horizontal="center" vertical="center" wrapText="1"/>
    </xf>
    <xf numFmtId="166" fontId="17" fillId="0" borderId="21" xfId="1" applyNumberFormat="1" applyFont="1" applyFill="1" applyBorder="1" applyAlignment="1">
      <alignment horizontal="center" vertical="center" wrapText="1"/>
    </xf>
    <xf numFmtId="14" fontId="17" fillId="0" borderId="21" xfId="1" applyNumberFormat="1" applyFont="1" applyFill="1" applyBorder="1" applyAlignment="1">
      <alignment horizontal="center" vertical="center" wrapText="1"/>
    </xf>
    <xf numFmtId="0" fontId="17" fillId="0" borderId="101" xfId="1" applyFont="1" applyFill="1" applyBorder="1" applyAlignment="1">
      <alignment horizontal="left" vertical="center" wrapText="1"/>
    </xf>
    <xf numFmtId="166" fontId="17" fillId="0" borderId="99" xfId="1" applyNumberFormat="1" applyFont="1" applyFill="1" applyBorder="1" applyAlignment="1">
      <alignment horizontal="center" vertical="center"/>
    </xf>
    <xf numFmtId="0" fontId="17" fillId="0" borderId="125" xfId="1" applyFont="1" applyFill="1" applyBorder="1" applyAlignment="1">
      <alignment horizontal="center" vertical="center" wrapText="1"/>
    </xf>
    <xf numFmtId="167" fontId="4" fillId="5" borderId="25" xfId="1" applyNumberFormat="1" applyFont="1" applyFill="1" applyBorder="1" applyAlignment="1">
      <alignment vertical="center" wrapText="1"/>
    </xf>
    <xf numFmtId="49" fontId="17" fillId="7" borderId="14" xfId="1" applyNumberFormat="1" applyFont="1" applyFill="1" applyBorder="1" applyAlignment="1">
      <alignment horizontal="left" vertical="center" wrapText="1"/>
    </xf>
    <xf numFmtId="49" fontId="17" fillId="7" borderId="13" xfId="1" applyNumberFormat="1" applyFont="1" applyFill="1" applyBorder="1" applyAlignment="1">
      <alignment horizontal="center" vertical="center" wrapText="1"/>
    </xf>
    <xf numFmtId="0" fontId="17" fillId="7" borderId="13" xfId="1" applyFont="1" applyFill="1" applyBorder="1" applyAlignment="1">
      <alignment horizontal="center" vertical="center" wrapText="1"/>
    </xf>
    <xf numFmtId="0" fontId="17" fillId="7" borderId="13" xfId="1" applyNumberFormat="1" applyFont="1" applyFill="1" applyBorder="1" applyAlignment="1">
      <alignment horizontal="center" vertical="center" wrapText="1"/>
    </xf>
    <xf numFmtId="0" fontId="17" fillId="7" borderId="121" xfId="1" applyNumberFormat="1" applyFont="1" applyFill="1" applyBorder="1" applyAlignment="1">
      <alignment horizontal="center" vertical="center" wrapText="1"/>
    </xf>
    <xf numFmtId="49" fontId="17" fillId="7" borderId="125" xfId="1" applyNumberFormat="1" applyFont="1" applyFill="1" applyBorder="1" applyAlignment="1">
      <alignment horizontal="center" vertical="center" wrapText="1"/>
    </xf>
    <xf numFmtId="0" fontId="17" fillId="7" borderId="125" xfId="1" applyFont="1" applyFill="1" applyBorder="1" applyAlignment="1">
      <alignment horizontal="center" vertical="center" wrapText="1"/>
    </xf>
    <xf numFmtId="0" fontId="17" fillId="7" borderId="125" xfId="1" applyNumberFormat="1" applyFont="1" applyFill="1" applyBorder="1" applyAlignment="1">
      <alignment horizontal="center" vertical="center" wrapText="1"/>
    </xf>
    <xf numFmtId="0" fontId="17" fillId="7" borderId="121" xfId="0" applyFont="1" applyFill="1" applyBorder="1" applyAlignment="1">
      <alignment horizontal="center" vertical="center"/>
    </xf>
    <xf numFmtId="0" fontId="17" fillId="7" borderId="121" xfId="0" applyFont="1" applyFill="1" applyBorder="1" applyAlignment="1">
      <alignment horizontal="left" vertical="center" wrapText="1"/>
    </xf>
    <xf numFmtId="0" fontId="17" fillId="7" borderId="121" xfId="0" applyFont="1" applyFill="1" applyBorder="1" applyAlignment="1">
      <alignment horizontal="center" vertical="center" wrapText="1"/>
    </xf>
    <xf numFmtId="3" fontId="17" fillId="7" borderId="121" xfId="1" applyNumberFormat="1" applyFont="1" applyFill="1" applyBorder="1" applyAlignment="1">
      <alignment horizontal="center" vertical="center" wrapText="1"/>
    </xf>
    <xf numFmtId="0" fontId="17" fillId="7" borderId="121" xfId="0" applyFont="1" applyFill="1" applyBorder="1" applyAlignment="1">
      <alignment horizontal="justify" vertical="center" wrapText="1"/>
    </xf>
    <xf numFmtId="16" fontId="17" fillId="7" borderId="121" xfId="0" applyNumberFormat="1" applyFont="1" applyFill="1" applyBorder="1" applyAlignment="1">
      <alignment horizontal="center" vertical="center" wrapText="1"/>
    </xf>
    <xf numFmtId="49" fontId="17" fillId="7" borderId="48" xfId="1" applyNumberFormat="1" applyFont="1" applyFill="1" applyBorder="1" applyAlignment="1">
      <alignment horizontal="left" vertical="center" wrapText="1"/>
    </xf>
    <xf numFmtId="49" fontId="17" fillId="7" borderId="48" xfId="1" applyNumberFormat="1" applyFont="1" applyFill="1" applyBorder="1" applyAlignment="1">
      <alignment horizontal="center" vertical="center" wrapText="1"/>
    </xf>
    <xf numFmtId="0" fontId="17" fillId="7" borderId="48" xfId="1" applyFont="1" applyFill="1" applyBorder="1" applyAlignment="1">
      <alignment horizontal="center" vertical="center" wrapText="1"/>
    </xf>
    <xf numFmtId="0" fontId="17" fillId="7" borderId="46" xfId="1" applyNumberFormat="1" applyFont="1" applyFill="1" applyBorder="1" applyAlignment="1">
      <alignment horizontal="center" vertical="center" wrapText="1"/>
    </xf>
    <xf numFmtId="166" fontId="17" fillId="0" borderId="101" xfId="1" applyNumberFormat="1" applyFont="1" applyFill="1" applyBorder="1" applyAlignment="1">
      <alignment horizontal="center" vertical="center" wrapText="1"/>
    </xf>
    <xf numFmtId="166" fontId="20" fillId="29" borderId="101" xfId="1" applyNumberFormat="1" applyFont="1" applyFill="1" applyBorder="1" applyAlignment="1">
      <alignment horizontal="center" vertical="center" wrapText="1"/>
    </xf>
    <xf numFmtId="49" fontId="17" fillId="0" borderId="100" xfId="1" applyNumberFormat="1" applyFont="1" applyFill="1" applyBorder="1" applyAlignment="1">
      <alignment horizontal="left" vertical="center" wrapText="1"/>
    </xf>
    <xf numFmtId="164" fontId="17" fillId="0" borderId="99" xfId="9" applyFont="1" applyFill="1" applyBorder="1" applyAlignment="1">
      <alignment horizontal="left" vertical="center" wrapText="1"/>
    </xf>
    <xf numFmtId="49" fontId="4" fillId="0" borderId="99" xfId="1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17" fontId="17" fillId="0" borderId="99" xfId="1" applyNumberFormat="1" applyFont="1" applyFill="1" applyBorder="1" applyAlignment="1">
      <alignment horizontal="center" vertical="center" wrapText="1"/>
    </xf>
    <xf numFmtId="49" fontId="17" fillId="7" borderId="101" xfId="1" applyNumberFormat="1" applyFont="1" applyFill="1" applyBorder="1" applyAlignment="1">
      <alignment horizontal="left" vertical="center" wrapText="1"/>
    </xf>
    <xf numFmtId="0" fontId="17" fillId="7" borderId="99" xfId="1" applyFont="1" applyFill="1" applyBorder="1" applyAlignment="1">
      <alignment horizontal="center" vertical="center" wrapText="1"/>
    </xf>
    <xf numFmtId="0" fontId="17" fillId="7" borderId="133" xfId="1" applyFont="1" applyFill="1" applyBorder="1" applyAlignment="1">
      <alignment horizontal="center" vertical="center" wrapText="1"/>
    </xf>
    <xf numFmtId="0" fontId="17" fillId="0" borderId="123" xfId="1" applyFont="1" applyFill="1" applyBorder="1" applyAlignment="1">
      <alignment horizontal="center" vertical="center"/>
    </xf>
    <xf numFmtId="0" fontId="17" fillId="0" borderId="133" xfId="1" applyFont="1" applyFill="1" applyBorder="1" applyAlignment="1">
      <alignment horizontal="center" vertical="center" wrapText="1"/>
    </xf>
    <xf numFmtId="167" fontId="4" fillId="0" borderId="125" xfId="1" applyNumberFormat="1" applyFont="1" applyFill="1" applyBorder="1" applyAlignment="1">
      <alignment vertical="center" wrapText="1"/>
    </xf>
    <xf numFmtId="49" fontId="17" fillId="0" borderId="123" xfId="1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>
      <alignment vertical="center"/>
    </xf>
    <xf numFmtId="166" fontId="20" fillId="34" borderId="128" xfId="1" applyNumberFormat="1" applyFont="1" applyFill="1" applyBorder="1" applyAlignment="1">
      <alignment horizontal="center" vertical="center" wrapText="1"/>
    </xf>
    <xf numFmtId="0" fontId="17" fillId="0" borderId="121" xfId="0" applyFont="1" applyFill="1" applyBorder="1" applyAlignment="1">
      <alignment horizontal="center" vertical="center"/>
    </xf>
    <xf numFmtId="16" fontId="17" fillId="0" borderId="99" xfId="1" applyNumberFormat="1" applyFont="1" applyFill="1" applyBorder="1" applyAlignment="1">
      <alignment horizontal="center" vertical="center" wrapText="1"/>
    </xf>
    <xf numFmtId="166" fontId="20" fillId="34" borderId="13" xfId="1" applyNumberFormat="1" applyFont="1" applyFill="1" applyBorder="1" applyAlignment="1">
      <alignment horizontal="center" vertical="center" wrapText="1"/>
    </xf>
    <xf numFmtId="49" fontId="10" fillId="0" borderId="97" xfId="1" applyNumberFormat="1" applyFont="1" applyFill="1" applyBorder="1" applyAlignment="1">
      <alignment horizontal="center" vertical="center" wrapText="1"/>
    </xf>
    <xf numFmtId="0" fontId="17" fillId="0" borderId="97" xfId="0" applyFont="1" applyFill="1" applyBorder="1" applyAlignment="1">
      <alignment horizontal="left" vertical="center" wrapText="1"/>
    </xf>
    <xf numFmtId="166" fontId="17" fillId="0" borderId="13" xfId="1" applyNumberFormat="1" applyFont="1" applyFill="1" applyBorder="1" applyAlignment="1">
      <alignment horizontal="center" vertical="center"/>
    </xf>
    <xf numFmtId="14" fontId="4" fillId="34" borderId="120" xfId="1" applyNumberFormat="1" applyFont="1" applyFill="1" applyBorder="1" applyAlignment="1">
      <alignment horizontal="center" vertical="center" wrapText="1"/>
    </xf>
    <xf numFmtId="0" fontId="17" fillId="34" borderId="113" xfId="1" applyFont="1" applyFill="1" applyBorder="1" applyAlignment="1">
      <alignment horizontal="center" vertical="center" wrapText="1"/>
    </xf>
    <xf numFmtId="14" fontId="17" fillId="0" borderId="97" xfId="1" applyNumberFormat="1" applyFont="1" applyFill="1" applyBorder="1" applyAlignment="1">
      <alignment horizontal="center" vertical="center" wrapText="1"/>
    </xf>
    <xf numFmtId="14" fontId="17" fillId="0" borderId="121" xfId="1" applyNumberFormat="1" applyFont="1" applyFill="1" applyBorder="1" applyAlignment="1">
      <alignment horizontal="center" vertical="center" wrapText="1"/>
    </xf>
    <xf numFmtId="0" fontId="17" fillId="0" borderId="121" xfId="0" applyFont="1" applyBorder="1" applyAlignment="1">
      <alignment vertical="center" wrapText="1"/>
    </xf>
    <xf numFmtId="0" fontId="27" fillId="0" borderId="0" xfId="0" applyFont="1"/>
    <xf numFmtId="49" fontId="17" fillId="0" borderId="123" xfId="1" applyNumberFormat="1" applyFont="1" applyFill="1" applyBorder="1" applyAlignment="1">
      <alignment horizontal="left" vertical="center" wrapText="1"/>
    </xf>
    <xf numFmtId="166" fontId="17" fillId="0" borderId="122" xfId="1" applyNumberFormat="1" applyFont="1" applyFill="1" applyBorder="1" applyAlignment="1">
      <alignment horizontal="center" vertical="center" wrapText="1"/>
    </xf>
    <xf numFmtId="166" fontId="17" fillId="25" borderId="13" xfId="1" applyNumberFormat="1" applyFont="1" applyFill="1" applyBorder="1" applyAlignment="1">
      <alignment horizontal="center" vertical="center" wrapText="1"/>
    </xf>
    <xf numFmtId="0" fontId="17" fillId="25" borderId="121" xfId="1" applyFont="1" applyFill="1" applyBorder="1" applyAlignment="1">
      <alignment horizontal="center" vertical="center" wrapText="1"/>
    </xf>
    <xf numFmtId="166" fontId="17" fillId="25" borderId="121" xfId="1" applyNumberFormat="1" applyFont="1" applyFill="1" applyBorder="1" applyAlignment="1">
      <alignment horizontal="center" vertical="center" wrapText="1"/>
    </xf>
    <xf numFmtId="49" fontId="17" fillId="25" borderId="121" xfId="1" applyNumberFormat="1" applyFont="1" applyFill="1" applyBorder="1" applyAlignment="1">
      <alignment horizontal="center" vertical="center" wrapText="1"/>
    </xf>
    <xf numFmtId="49" fontId="17" fillId="25" borderId="99" xfId="1" applyNumberFormat="1" applyFont="1" applyFill="1" applyBorder="1" applyAlignment="1">
      <alignment vertical="center" wrapText="1"/>
    </xf>
    <xf numFmtId="0" fontId="17" fillId="25" borderId="99" xfId="1" applyFont="1" applyFill="1" applyBorder="1" applyAlignment="1">
      <alignment horizontal="center" vertical="center" wrapText="1"/>
    </xf>
    <xf numFmtId="166" fontId="17" fillId="25" borderId="99" xfId="1" applyNumberFormat="1" applyFont="1" applyFill="1" applyBorder="1" applyAlignment="1">
      <alignment horizontal="center" vertical="center" wrapText="1"/>
    </xf>
    <xf numFmtId="49" fontId="17" fillId="25" borderId="101" xfId="1" applyNumberFormat="1" applyFont="1" applyFill="1" applyBorder="1" applyAlignment="1">
      <alignment horizontal="left" vertical="center" wrapText="1"/>
    </xf>
    <xf numFmtId="0" fontId="17" fillId="25" borderId="117" xfId="1" applyFont="1" applyFill="1" applyBorder="1" applyAlignment="1">
      <alignment horizontal="center" vertical="center" wrapText="1"/>
    </xf>
    <xf numFmtId="0" fontId="17" fillId="25" borderId="121" xfId="0" applyFont="1" applyFill="1" applyBorder="1" applyAlignment="1">
      <alignment horizontal="center" vertical="center"/>
    </xf>
    <xf numFmtId="3" fontId="17" fillId="25" borderId="99" xfId="1" applyNumberFormat="1" applyFont="1" applyFill="1" applyBorder="1" applyAlignment="1">
      <alignment horizontal="center" vertical="center" wrapText="1"/>
    </xf>
    <xf numFmtId="0" fontId="17" fillId="0" borderId="121" xfId="0" applyFont="1" applyFill="1" applyBorder="1" applyAlignment="1">
      <alignment wrapText="1"/>
    </xf>
    <xf numFmtId="166" fontId="17" fillId="0" borderId="112" xfId="1" applyNumberFormat="1" applyFont="1" applyFill="1" applyBorder="1" applyAlignment="1">
      <alignment horizontal="center" vertical="center" wrapText="1"/>
    </xf>
    <xf numFmtId="166" fontId="20" fillId="28" borderId="1" xfId="1" applyNumberFormat="1" applyFont="1" applyFill="1" applyBorder="1" applyAlignment="1">
      <alignment horizontal="center" vertical="center" wrapText="1"/>
    </xf>
    <xf numFmtId="49" fontId="17" fillId="0" borderId="100" xfId="1" applyNumberFormat="1" applyFont="1" applyFill="1" applyBorder="1" applyAlignment="1">
      <alignment vertical="center" wrapText="1"/>
    </xf>
    <xf numFmtId="49" fontId="4" fillId="0" borderId="14" xfId="1" applyNumberFormat="1" applyFont="1" applyFill="1" applyBorder="1" applyAlignment="1">
      <alignment horizontal="center" vertical="center" wrapText="1"/>
    </xf>
    <xf numFmtId="166" fontId="20" fillId="29" borderId="6" xfId="1" applyNumberFormat="1" applyFont="1" applyFill="1" applyBorder="1" applyAlignment="1">
      <alignment horizontal="center" vertical="center" wrapText="1"/>
    </xf>
    <xf numFmtId="166" fontId="17" fillId="7" borderId="121" xfId="1" applyNumberFormat="1" applyFont="1" applyFill="1" applyBorder="1" applyAlignment="1">
      <alignment horizontal="center" vertical="center"/>
    </xf>
    <xf numFmtId="166" fontId="17" fillId="7" borderId="117" xfId="1" applyNumberFormat="1" applyFont="1" applyFill="1" applyBorder="1" applyAlignment="1">
      <alignment horizontal="center" vertical="center"/>
    </xf>
    <xf numFmtId="166" fontId="20" fillId="34" borderId="117" xfId="1" applyNumberFormat="1" applyFont="1" applyFill="1" applyBorder="1" applyAlignment="1">
      <alignment horizontal="center" vertical="center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left" vertical="center" wrapText="1"/>
    </xf>
    <xf numFmtId="0" fontId="17" fillId="0" borderId="121" xfId="0" applyFont="1" applyBorder="1" applyAlignment="1">
      <alignment horizontal="left" vertical="center" wrapText="1"/>
    </xf>
    <xf numFmtId="49" fontId="20" fillId="30" borderId="120" xfId="1" applyNumberFormat="1" applyFont="1" applyFill="1" applyBorder="1" applyAlignment="1">
      <alignment horizontal="left" vertical="center" wrapText="1"/>
    </xf>
    <xf numFmtId="3" fontId="17" fillId="7" borderId="121" xfId="0" applyNumberFormat="1" applyFont="1" applyFill="1" applyBorder="1" applyAlignment="1">
      <alignment horizontal="center" vertical="center"/>
    </xf>
    <xf numFmtId="3" fontId="20" fillId="35" borderId="1" xfId="1" applyNumberFormat="1" applyFont="1" applyFill="1" applyBorder="1" applyAlignment="1">
      <alignment horizontal="center" vertical="center" wrapText="1"/>
    </xf>
    <xf numFmtId="3" fontId="17" fillId="5" borderId="121" xfId="1" applyNumberFormat="1" applyFont="1" applyFill="1" applyBorder="1" applyAlignment="1">
      <alignment vertical="center" wrapText="1"/>
    </xf>
    <xf numFmtId="0" fontId="4" fillId="5" borderId="121" xfId="1" applyFont="1" applyFill="1" applyBorder="1" applyAlignment="1">
      <alignment horizontal="center" vertical="center" wrapText="1"/>
    </xf>
    <xf numFmtId="0" fontId="17" fillId="5" borderId="121" xfId="5" applyFont="1" applyFill="1" applyBorder="1" applyAlignment="1">
      <alignment horizontal="left" vertical="center" wrapText="1"/>
    </xf>
    <xf numFmtId="3" fontId="20" fillId="9" borderId="91" xfId="1" applyNumberFormat="1" applyFont="1" applyFill="1" applyBorder="1" applyAlignment="1">
      <alignment horizontal="center" vertical="center" wrapText="1"/>
    </xf>
    <xf numFmtId="0" fontId="17" fillId="5" borderId="121" xfId="1" applyFont="1" applyFill="1" applyBorder="1" applyAlignment="1">
      <alignment horizontal="center" vertical="center"/>
    </xf>
    <xf numFmtId="49" fontId="10" fillId="5" borderId="121" xfId="1" applyNumberFormat="1" applyFont="1" applyFill="1" applyBorder="1" applyAlignment="1">
      <alignment horizontal="center" vertical="center" wrapText="1"/>
    </xf>
    <xf numFmtId="3" fontId="48" fillId="5" borderId="121" xfId="1" applyNumberFormat="1" applyFont="1" applyFill="1" applyBorder="1" applyAlignment="1">
      <alignment horizontal="center" vertical="center" wrapText="1"/>
    </xf>
    <xf numFmtId="49" fontId="49" fillId="5" borderId="121" xfId="1" applyNumberFormat="1" applyFont="1" applyFill="1" applyBorder="1" applyAlignment="1">
      <alignment horizontal="center" vertical="center" wrapText="1"/>
    </xf>
    <xf numFmtId="3" fontId="48" fillId="5" borderId="121" xfId="5" applyNumberFormat="1" applyFont="1" applyFill="1" applyBorder="1" applyAlignment="1">
      <alignment horizontal="center" vertical="center" wrapText="1"/>
    </xf>
    <xf numFmtId="0" fontId="17" fillId="5" borderId="123" xfId="1" applyFont="1" applyFill="1" applyBorder="1" applyAlignment="1">
      <alignment horizontal="left" vertical="center" wrapText="1"/>
    </xf>
    <xf numFmtId="0" fontId="48" fillId="5" borderId="121" xfId="1" applyFont="1" applyFill="1" applyBorder="1" applyAlignment="1">
      <alignment horizontal="center" vertical="center" wrapText="1"/>
    </xf>
    <xf numFmtId="0" fontId="17" fillId="5" borderId="121" xfId="1" applyFont="1" applyFill="1" applyBorder="1" applyAlignment="1">
      <alignment horizontal="left" vertical="center" wrapText="1"/>
    </xf>
    <xf numFmtId="3" fontId="17" fillId="5" borderId="62" xfId="1" applyNumberFormat="1" applyFont="1" applyFill="1" applyBorder="1" applyAlignment="1">
      <alignment horizontal="center" vertical="center" wrapText="1"/>
    </xf>
    <xf numFmtId="49" fontId="17" fillId="5" borderId="121" xfId="1" applyNumberFormat="1" applyFont="1" applyFill="1" applyBorder="1" applyAlignment="1">
      <alignment vertical="center" wrapText="1"/>
    </xf>
    <xf numFmtId="0" fontId="4" fillId="0" borderId="83" xfId="1" applyFont="1" applyFill="1" applyBorder="1" applyAlignment="1">
      <alignment horizontal="left" vertical="center" wrapText="1"/>
    </xf>
    <xf numFmtId="0" fontId="20" fillId="9" borderId="117" xfId="1" applyFont="1" applyFill="1" applyBorder="1" applyAlignment="1">
      <alignment horizontal="center" vertical="center" wrapText="1"/>
    </xf>
    <xf numFmtId="167" fontId="4" fillId="0" borderId="52" xfId="1" applyNumberFormat="1" applyFont="1" applyFill="1" applyBorder="1" applyAlignment="1">
      <alignment horizontal="center" vertical="center" wrapText="1"/>
    </xf>
    <xf numFmtId="167" fontId="4" fillId="0" borderId="62" xfId="1" applyNumberFormat="1" applyFont="1" applyFill="1" applyBorder="1" applyAlignment="1">
      <alignment vertical="center" wrapText="1"/>
    </xf>
    <xf numFmtId="49" fontId="20" fillId="30" borderId="121" xfId="1" applyNumberFormat="1" applyFont="1" applyFill="1" applyBorder="1" applyAlignment="1">
      <alignment horizontal="center" vertical="center" wrapText="1"/>
    </xf>
    <xf numFmtId="0" fontId="20" fillId="30" borderId="121" xfId="0" applyFont="1" applyFill="1" applyBorder="1" applyAlignment="1">
      <alignment horizontal="center" vertical="center" wrapText="1"/>
    </xf>
    <xf numFmtId="3" fontId="20" fillId="0" borderId="123" xfId="1" applyNumberFormat="1" applyFont="1" applyFill="1" applyBorder="1" applyAlignment="1">
      <alignment horizontal="center" vertical="center" wrapText="1"/>
    </xf>
    <xf numFmtId="3" fontId="20" fillId="39" borderId="122" xfId="1" applyNumberFormat="1" applyFont="1" applyFill="1" applyBorder="1" applyAlignment="1">
      <alignment horizontal="center" vertical="center" wrapText="1"/>
    </xf>
    <xf numFmtId="0" fontId="6" fillId="0" borderId="121" xfId="0" applyFont="1" applyBorder="1" applyAlignment="1">
      <alignment horizontal="center" vertical="center" wrapText="1"/>
    </xf>
    <xf numFmtId="3" fontId="4" fillId="2" borderId="121" xfId="1" applyNumberFormat="1" applyFont="1" applyFill="1" applyBorder="1" applyAlignment="1">
      <alignment horizontal="center" vertical="center" wrapText="1"/>
    </xf>
    <xf numFmtId="3" fontId="17" fillId="2" borderId="62" xfId="1" applyNumberFormat="1" applyFont="1" applyFill="1" applyBorder="1" applyAlignment="1">
      <alignment horizontal="center" vertical="center" wrapText="1"/>
    </xf>
    <xf numFmtId="0" fontId="4" fillId="0" borderId="121" xfId="7" applyFont="1" applyFill="1" applyBorder="1" applyAlignment="1">
      <alignment horizontal="center" vertical="center" wrapText="1"/>
    </xf>
    <xf numFmtId="14" fontId="4" fillId="0" borderId="121" xfId="7" applyNumberFormat="1" applyFont="1" applyFill="1" applyBorder="1" applyAlignment="1">
      <alignment horizontal="center" vertical="center" wrapText="1"/>
    </xf>
    <xf numFmtId="0" fontId="6" fillId="0" borderId="121" xfId="7" applyFont="1" applyFill="1" applyBorder="1" applyAlignment="1">
      <alignment horizontal="center" vertical="center" wrapText="1"/>
    </xf>
    <xf numFmtId="0" fontId="20" fillId="9" borderId="62" xfId="7" applyFont="1" applyFill="1" applyBorder="1" applyAlignment="1">
      <alignment horizontal="center" vertical="center" wrapText="1"/>
    </xf>
    <xf numFmtId="0" fontId="20" fillId="9" borderId="121" xfId="1" applyFont="1" applyFill="1" applyBorder="1" applyAlignment="1">
      <alignment horizontal="center" vertical="center" wrapText="1"/>
    </xf>
    <xf numFmtId="0" fontId="19" fillId="9" borderId="121" xfId="0" applyFont="1" applyFill="1" applyBorder="1" applyAlignment="1">
      <alignment horizontal="center" vertical="center" wrapText="1"/>
    </xf>
    <xf numFmtId="166" fontId="17" fillId="0" borderId="121" xfId="0" applyNumberFormat="1" applyFont="1" applyFill="1" applyBorder="1" applyAlignment="1">
      <alignment horizontal="center" vertical="center" wrapText="1"/>
    </xf>
    <xf numFmtId="0" fontId="17" fillId="0" borderId="121" xfId="1" applyFont="1" applyFill="1" applyBorder="1" applyAlignment="1">
      <alignment vertical="center" wrapText="1"/>
    </xf>
    <xf numFmtId="14" fontId="4" fillId="0" borderId="97" xfId="1" applyNumberFormat="1" applyFont="1" applyFill="1" applyBorder="1" applyAlignment="1">
      <alignment horizontal="center" vertical="center" wrapText="1"/>
    </xf>
    <xf numFmtId="49" fontId="17" fillId="8" borderId="101" xfId="1" applyNumberFormat="1" applyFont="1" applyFill="1" applyBorder="1" applyAlignment="1">
      <alignment horizontal="left" vertical="center" wrapText="1"/>
    </xf>
    <xf numFmtId="0" fontId="17" fillId="8" borderId="99" xfId="1" applyFont="1" applyFill="1" applyBorder="1" applyAlignment="1">
      <alignment horizontal="left" vertical="center" wrapText="1"/>
    </xf>
    <xf numFmtId="0" fontId="17" fillId="8" borderId="122" xfId="1" applyFont="1" applyFill="1" applyBorder="1" applyAlignment="1">
      <alignment horizontal="left" vertical="center" wrapText="1"/>
    </xf>
    <xf numFmtId="0" fontId="17" fillId="8" borderId="117" xfId="1" applyFont="1" applyFill="1" applyBorder="1" applyAlignment="1">
      <alignment horizontal="left" vertical="center" wrapText="1"/>
    </xf>
    <xf numFmtId="49" fontId="17" fillId="8" borderId="14" xfId="1" applyNumberFormat="1" applyFont="1" applyFill="1" applyBorder="1" applyAlignment="1">
      <alignment horizontal="left" vertical="center" wrapText="1"/>
    </xf>
    <xf numFmtId="49" fontId="17" fillId="8" borderId="99" xfId="1" applyNumberFormat="1" applyFont="1" applyFill="1" applyBorder="1" applyAlignment="1">
      <alignment horizontal="left" vertical="center" wrapText="1"/>
    </xf>
    <xf numFmtId="49" fontId="17" fillId="0" borderId="125" xfId="1" applyNumberFormat="1" applyFont="1" applyFill="1" applyBorder="1" applyAlignment="1">
      <alignment vertical="center" wrapText="1"/>
    </xf>
    <xf numFmtId="49" fontId="17" fillId="0" borderId="125" xfId="1" applyNumberFormat="1" applyFont="1" applyFill="1" applyBorder="1" applyAlignment="1">
      <alignment horizontal="center" vertical="center" wrapText="1"/>
    </xf>
    <xf numFmtId="3" fontId="48" fillId="0" borderId="121" xfId="1" applyNumberFormat="1" applyFont="1" applyFill="1" applyBorder="1" applyAlignment="1">
      <alignment horizontal="center" vertical="center" wrapText="1"/>
    </xf>
    <xf numFmtId="49" fontId="17" fillId="8" borderId="106" xfId="1" applyNumberFormat="1" applyFont="1" applyFill="1" applyBorder="1" applyAlignment="1">
      <alignment horizontal="left" vertical="center" wrapText="1"/>
    </xf>
    <xf numFmtId="49" fontId="17" fillId="8" borderId="6" xfId="1" applyNumberFormat="1" applyFont="1" applyFill="1" applyBorder="1" applyAlignment="1">
      <alignment horizontal="left" vertical="center" wrapText="1"/>
    </xf>
    <xf numFmtId="49" fontId="17" fillId="8" borderId="13" xfId="1" applyNumberFormat="1" applyFont="1" applyFill="1" applyBorder="1" applyAlignment="1">
      <alignment horizontal="left" vertical="center" wrapText="1"/>
    </xf>
    <xf numFmtId="0" fontId="17" fillId="8" borderId="35" xfId="1" applyFont="1" applyFill="1" applyBorder="1" applyAlignment="1">
      <alignment horizontal="left" vertical="center" wrapText="1"/>
    </xf>
    <xf numFmtId="49" fontId="17" fillId="8" borderId="34" xfId="1" applyNumberFormat="1" applyFont="1" applyFill="1" applyBorder="1" applyAlignment="1">
      <alignment horizontal="left" vertical="center" wrapText="1"/>
    </xf>
    <xf numFmtId="167" fontId="17" fillId="8" borderId="6" xfId="1" applyNumberFormat="1" applyFont="1" applyFill="1" applyBorder="1" applyAlignment="1">
      <alignment horizontal="left" vertical="center" wrapText="1"/>
    </xf>
    <xf numFmtId="49" fontId="17" fillId="8" borderId="98" xfId="0" applyNumberFormat="1" applyFont="1" applyFill="1" applyBorder="1" applyAlignment="1">
      <alignment horizontal="left" vertical="center" wrapText="1"/>
    </xf>
    <xf numFmtId="49" fontId="17" fillId="8" borderId="57" xfId="1" applyNumberFormat="1" applyFont="1" applyFill="1" applyBorder="1" applyAlignment="1">
      <alignment horizontal="left" vertical="center" wrapText="1"/>
    </xf>
    <xf numFmtId="0" fontId="17" fillId="8" borderId="99" xfId="1" applyFont="1" applyFill="1" applyBorder="1" applyAlignment="1">
      <alignment horizontal="center" vertical="center" wrapText="1"/>
    </xf>
    <xf numFmtId="49" fontId="17" fillId="8" borderId="121" xfId="1" applyNumberFormat="1" applyFont="1" applyFill="1" applyBorder="1" applyAlignment="1">
      <alignment horizontal="left" vertical="center" wrapText="1"/>
    </xf>
    <xf numFmtId="49" fontId="17" fillId="8" borderId="113" xfId="1" applyNumberFormat="1" applyFont="1" applyFill="1" applyBorder="1" applyAlignment="1">
      <alignment horizontal="left" vertical="center" wrapText="1"/>
    </xf>
    <xf numFmtId="49" fontId="17" fillId="6" borderId="122" xfId="1" applyNumberFormat="1" applyFont="1" applyFill="1" applyBorder="1" applyAlignment="1">
      <alignment horizontal="left" vertical="center" wrapText="1"/>
    </xf>
    <xf numFmtId="0" fontId="17" fillId="8" borderId="121" xfId="7" applyFont="1" applyFill="1" applyBorder="1" applyAlignment="1">
      <alignment horizontal="left" vertical="center" wrapText="1"/>
    </xf>
    <xf numFmtId="3" fontId="17" fillId="6" borderId="121" xfId="1" applyNumberFormat="1" applyFont="1" applyFill="1" applyBorder="1" applyAlignment="1">
      <alignment horizontal="center" vertical="center" wrapText="1"/>
    </xf>
    <xf numFmtId="0" fontId="17" fillId="4" borderId="121" xfId="1" applyFont="1" applyFill="1" applyBorder="1" applyAlignment="1">
      <alignment horizontal="left" vertical="center" wrapText="1"/>
    </xf>
    <xf numFmtId="0" fontId="17" fillId="8" borderId="13" xfId="1" applyFont="1" applyFill="1" applyBorder="1" applyAlignment="1">
      <alignment horizontal="center" vertical="center" wrapText="1"/>
    </xf>
    <xf numFmtId="0" fontId="17" fillId="8" borderId="0" xfId="1" applyFont="1" applyFill="1" applyAlignment="1">
      <alignment horizontal="center" vertical="center" wrapText="1"/>
    </xf>
    <xf numFmtId="0" fontId="17" fillId="8" borderId="56" xfId="1" applyFont="1" applyFill="1" applyBorder="1" applyAlignment="1">
      <alignment horizontal="center" vertical="center" wrapText="1"/>
    </xf>
    <xf numFmtId="0" fontId="17" fillId="8" borderId="106" xfId="1" applyFont="1" applyFill="1" applyBorder="1" applyAlignment="1">
      <alignment horizontal="center" vertical="center" wrapText="1"/>
    </xf>
    <xf numFmtId="49" fontId="17" fillId="8" borderId="111" xfId="1" applyNumberFormat="1" applyFont="1" applyFill="1" applyBorder="1" applyAlignment="1">
      <alignment horizontal="left" vertical="top" wrapText="1"/>
    </xf>
    <xf numFmtId="49" fontId="17" fillId="8" borderId="112" xfId="1" applyNumberFormat="1" applyFont="1" applyFill="1" applyBorder="1" applyAlignment="1">
      <alignment horizontal="left" vertical="center" wrapText="1"/>
    </xf>
    <xf numFmtId="1" fontId="17" fillId="8" borderId="13" xfId="1" applyNumberFormat="1" applyFont="1" applyFill="1" applyBorder="1" applyAlignment="1">
      <alignment horizontal="center" vertical="center"/>
    </xf>
    <xf numFmtId="0" fontId="10" fillId="8" borderId="13" xfId="1" applyFont="1" applyFill="1" applyBorder="1" applyAlignment="1">
      <alignment horizontal="center" vertical="center" wrapText="1"/>
    </xf>
    <xf numFmtId="49" fontId="17" fillId="8" borderId="98" xfId="1" applyNumberFormat="1" applyFont="1" applyFill="1" applyBorder="1" applyAlignment="1">
      <alignment horizontal="left" vertical="center" wrapText="1"/>
    </xf>
    <xf numFmtId="3" fontId="17" fillId="8" borderId="117" xfId="1" applyNumberFormat="1" applyFont="1" applyFill="1" applyBorder="1" applyAlignment="1">
      <alignment horizontal="center" vertical="center" wrapText="1"/>
    </xf>
    <xf numFmtId="0" fontId="17" fillId="8" borderId="59" xfId="1" applyFont="1" applyFill="1" applyBorder="1" applyAlignment="1">
      <alignment horizontal="center" vertical="center" wrapText="1"/>
    </xf>
    <xf numFmtId="49" fontId="17" fillId="8" borderId="97" xfId="1" applyNumberFormat="1" applyFont="1" applyFill="1" applyBorder="1" applyAlignment="1">
      <alignment horizontal="left" vertical="center" wrapText="1"/>
    </xf>
    <xf numFmtId="0" fontId="17" fillId="8" borderId="121" xfId="0" applyFont="1" applyFill="1" applyBorder="1" applyAlignment="1">
      <alignment horizontal="center" vertical="center"/>
    </xf>
    <xf numFmtId="49" fontId="17" fillId="8" borderId="117" xfId="1" applyNumberFormat="1" applyFont="1" applyFill="1" applyBorder="1" applyAlignment="1">
      <alignment horizontal="center" vertical="center" wrapText="1"/>
    </xf>
    <xf numFmtId="49" fontId="17" fillId="8" borderId="97" xfId="1" applyNumberFormat="1" applyFont="1" applyFill="1" applyBorder="1" applyAlignment="1">
      <alignment horizontal="center" vertical="center" wrapText="1"/>
    </xf>
    <xf numFmtId="0" fontId="17" fillId="8" borderId="101" xfId="0" applyFont="1" applyFill="1" applyBorder="1" applyAlignment="1">
      <alignment vertical="center" wrapText="1"/>
    </xf>
    <xf numFmtId="49" fontId="17" fillId="8" borderId="111" xfId="1" applyNumberFormat="1" applyFont="1" applyFill="1" applyBorder="1" applyAlignment="1">
      <alignment horizontal="left" vertical="center" wrapText="1"/>
    </xf>
    <xf numFmtId="0" fontId="17" fillId="8" borderId="121" xfId="0" applyFont="1" applyFill="1" applyBorder="1" applyAlignment="1">
      <alignment horizontal="left" vertical="center"/>
    </xf>
    <xf numFmtId="0" fontId="17" fillId="8" borderId="101" xfId="1" applyFont="1" applyFill="1" applyBorder="1" applyAlignment="1">
      <alignment horizontal="left" vertical="center" wrapText="1"/>
    </xf>
    <xf numFmtId="3" fontId="17" fillId="8" borderId="121" xfId="1" applyNumberFormat="1" applyFont="1" applyFill="1" applyBorder="1" applyAlignment="1">
      <alignment horizontal="center" vertical="center" wrapText="1"/>
    </xf>
    <xf numFmtId="0" fontId="17" fillId="8" borderId="13" xfId="1" applyFont="1" applyFill="1" applyBorder="1" applyAlignment="1">
      <alignment vertical="center" wrapText="1"/>
    </xf>
    <xf numFmtId="0" fontId="17" fillId="8" borderId="121" xfId="0" applyFont="1" applyFill="1" applyBorder="1" applyAlignment="1">
      <alignment horizontal="center" vertical="center" wrapText="1"/>
    </xf>
    <xf numFmtId="0" fontId="17" fillId="8" borderId="121" xfId="1" applyFont="1" applyFill="1" applyBorder="1" applyAlignment="1">
      <alignment horizontal="center" vertical="center" wrapText="1"/>
    </xf>
    <xf numFmtId="16" fontId="17" fillId="8" borderId="121" xfId="1" applyNumberFormat="1" applyFont="1" applyFill="1" applyBorder="1" applyAlignment="1">
      <alignment horizontal="center" vertical="center" wrapText="1"/>
    </xf>
    <xf numFmtId="167" fontId="17" fillId="8" borderId="99" xfId="0" applyNumberFormat="1" applyFont="1" applyFill="1" applyBorder="1" applyAlignment="1">
      <alignment horizontal="left" vertical="center" wrapText="1"/>
    </xf>
    <xf numFmtId="166" fontId="17" fillId="8" borderId="1" xfId="1" applyNumberFormat="1" applyFont="1" applyFill="1" applyBorder="1" applyAlignment="1">
      <alignment horizontal="center" vertical="center"/>
    </xf>
    <xf numFmtId="49" fontId="17" fillId="8" borderId="100" xfId="1" applyNumberFormat="1" applyFont="1" applyFill="1" applyBorder="1" applyAlignment="1">
      <alignment vertical="center" wrapText="1"/>
    </xf>
    <xf numFmtId="49" fontId="17" fillId="8" borderId="99" xfId="1" applyNumberFormat="1" applyFont="1" applyFill="1" applyBorder="1" applyAlignment="1">
      <alignment horizontal="center" vertical="center" wrapText="1"/>
    </xf>
    <xf numFmtId="166" fontId="17" fillId="8" borderId="99" xfId="1" applyNumberFormat="1" applyFont="1" applyFill="1" applyBorder="1" applyAlignment="1">
      <alignment horizontal="center" vertical="center" wrapText="1"/>
    </xf>
    <xf numFmtId="0" fontId="17" fillId="8" borderId="121" xfId="5" applyFont="1" applyFill="1" applyBorder="1" applyAlignment="1">
      <alignment horizontal="left" vertical="center" wrapText="1"/>
    </xf>
    <xf numFmtId="49" fontId="17" fillId="8" borderId="100" xfId="1" applyNumberFormat="1" applyFont="1" applyFill="1" applyBorder="1" applyAlignment="1">
      <alignment horizontal="left" vertical="center" wrapText="1"/>
    </xf>
    <xf numFmtId="166" fontId="17" fillId="8" borderId="117" xfId="1" applyNumberFormat="1" applyFont="1" applyFill="1" applyBorder="1" applyAlignment="1">
      <alignment horizontal="center" vertical="center" wrapText="1"/>
    </xf>
    <xf numFmtId="3" fontId="10" fillId="2" borderId="121" xfId="1" applyNumberFormat="1" applyFont="1" applyFill="1" applyBorder="1" applyAlignment="1">
      <alignment horizontal="center" vertical="center" wrapText="1"/>
    </xf>
    <xf numFmtId="3" fontId="20" fillId="8" borderId="128" xfId="1" applyNumberFormat="1" applyFont="1" applyFill="1" applyBorder="1" applyAlignment="1">
      <alignment horizontal="center" vertical="center" wrapText="1"/>
    </xf>
    <xf numFmtId="0" fontId="17" fillId="8" borderId="1" xfId="1" applyNumberFormat="1" applyFont="1" applyFill="1" applyBorder="1" applyAlignment="1">
      <alignment horizontal="center" vertical="center"/>
    </xf>
    <xf numFmtId="166" fontId="17" fillId="8" borderId="121" xfId="1" applyNumberFormat="1" applyFont="1" applyFill="1" applyBorder="1" applyAlignment="1">
      <alignment horizontal="center" vertical="center" wrapText="1"/>
    </xf>
    <xf numFmtId="0" fontId="4" fillId="8" borderId="121" xfId="1" applyFont="1" applyFill="1" applyBorder="1" applyAlignment="1">
      <alignment horizontal="center" vertical="center" wrapText="1"/>
    </xf>
    <xf numFmtId="0" fontId="17" fillId="8" borderId="97" xfId="0" applyFont="1" applyFill="1" applyBorder="1" applyAlignment="1">
      <alignment horizontal="center" vertical="center" wrapText="1"/>
    </xf>
    <xf numFmtId="3" fontId="20" fillId="8" borderId="121" xfId="1" applyNumberFormat="1" applyFont="1" applyFill="1" applyBorder="1" applyAlignment="1">
      <alignment vertical="center" wrapText="1"/>
    </xf>
    <xf numFmtId="3" fontId="20" fillId="8" borderId="133" xfId="1" applyNumberFormat="1" applyFont="1" applyFill="1" applyBorder="1" applyAlignment="1">
      <alignment vertical="center" wrapText="1"/>
    </xf>
    <xf numFmtId="0" fontId="17" fillId="8" borderId="61" xfId="1" applyFont="1" applyFill="1" applyBorder="1" applyAlignment="1">
      <alignment horizontal="left" vertical="center" wrapText="1"/>
    </xf>
    <xf numFmtId="167" fontId="17" fillId="8" borderId="121" xfId="1" applyNumberFormat="1" applyFont="1" applyFill="1" applyBorder="1" applyAlignment="1">
      <alignment vertical="center" wrapText="1"/>
    </xf>
    <xf numFmtId="0" fontId="17" fillId="8" borderId="97" xfId="1" applyFont="1" applyFill="1" applyBorder="1" applyAlignment="1">
      <alignment horizontal="center" vertical="center" wrapText="1"/>
    </xf>
    <xf numFmtId="14" fontId="20" fillId="8" borderId="121" xfId="7" applyNumberFormat="1" applyFont="1" applyFill="1" applyBorder="1" applyAlignment="1">
      <alignment horizontal="center" vertical="center" wrapText="1"/>
    </xf>
    <xf numFmtId="14" fontId="17" fillId="8" borderId="121" xfId="7" applyNumberFormat="1" applyFont="1" applyFill="1" applyBorder="1" applyAlignment="1">
      <alignment horizontal="center" vertical="center" wrapText="1"/>
    </xf>
    <xf numFmtId="49" fontId="35" fillId="25" borderId="101" xfId="1" applyNumberFormat="1" applyFont="1" applyFill="1" applyBorder="1" applyAlignment="1">
      <alignment horizontal="left" vertical="center" wrapText="1"/>
    </xf>
    <xf numFmtId="0" fontId="35" fillId="25" borderId="116" xfId="1" applyFont="1" applyFill="1" applyBorder="1" applyAlignment="1">
      <alignment horizontal="center" vertical="center" wrapText="1"/>
    </xf>
    <xf numFmtId="0" fontId="35" fillId="25" borderId="87" xfId="1" applyFont="1" applyFill="1" applyBorder="1" applyAlignment="1">
      <alignment horizontal="center" vertical="center" wrapText="1"/>
    </xf>
    <xf numFmtId="166" fontId="35" fillId="25" borderId="116" xfId="1" applyNumberFormat="1" applyFont="1" applyFill="1" applyBorder="1" applyAlignment="1">
      <alignment horizontal="center" vertical="center" wrapText="1"/>
    </xf>
    <xf numFmtId="166" fontId="17" fillId="8" borderId="35" xfId="1" applyNumberFormat="1" applyFont="1" applyFill="1" applyBorder="1" applyAlignment="1">
      <alignment horizontal="center" vertical="center" wrapText="1"/>
    </xf>
    <xf numFmtId="0" fontId="17" fillId="8" borderId="121" xfId="1" applyFont="1" applyFill="1" applyBorder="1" applyAlignment="1">
      <alignment horizontal="left" vertical="center" wrapText="1"/>
    </xf>
    <xf numFmtId="49" fontId="17" fillId="8" borderId="45" xfId="1" applyNumberFormat="1" applyFont="1" applyFill="1" applyBorder="1" applyAlignment="1">
      <alignment horizontal="left" vertical="center" wrapText="1"/>
    </xf>
    <xf numFmtId="3" fontId="20" fillId="8" borderId="121" xfId="1" applyNumberFormat="1" applyFont="1" applyFill="1" applyBorder="1" applyAlignment="1">
      <alignment horizontal="center" vertical="center" wrapText="1"/>
    </xf>
    <xf numFmtId="14" fontId="17" fillId="8" borderId="97" xfId="1" applyNumberFormat="1" applyFont="1" applyFill="1" applyBorder="1" applyAlignment="1">
      <alignment horizontal="center" vertical="center" wrapText="1"/>
    </xf>
    <xf numFmtId="0" fontId="17" fillId="8" borderId="0" xfId="0" applyFont="1" applyFill="1" applyAlignment="1">
      <alignment horizontal="center" vertical="center"/>
    </xf>
    <xf numFmtId="0" fontId="17" fillId="8" borderId="14" xfId="1" applyFont="1" applyFill="1" applyBorder="1" applyAlignment="1">
      <alignment horizontal="left" vertical="center" wrapText="1"/>
    </xf>
    <xf numFmtId="0" fontId="17" fillId="8" borderId="50" xfId="1" applyFont="1" applyFill="1" applyBorder="1" applyAlignment="1">
      <alignment horizontal="left" vertical="center" wrapText="1"/>
    </xf>
    <xf numFmtId="0" fontId="17" fillId="8" borderId="52" xfId="1" applyFont="1" applyFill="1" applyBorder="1" applyAlignment="1">
      <alignment horizontal="center" vertical="center" wrapText="1"/>
    </xf>
    <xf numFmtId="49" fontId="17" fillId="8" borderId="117" xfId="1" applyNumberFormat="1" applyFont="1" applyFill="1" applyBorder="1" applyAlignment="1">
      <alignment horizontal="left" vertical="center" wrapText="1"/>
    </xf>
    <xf numFmtId="167" fontId="17" fillId="8" borderId="117" xfId="1" applyNumberFormat="1" applyFont="1" applyFill="1" applyBorder="1" applyAlignment="1">
      <alignment horizontal="left" vertical="center" wrapText="1"/>
    </xf>
    <xf numFmtId="0" fontId="17" fillId="8" borderId="117" xfId="1" applyFont="1" applyFill="1" applyBorder="1" applyAlignment="1">
      <alignment horizontal="center" vertical="center" wrapText="1"/>
    </xf>
    <xf numFmtId="167" fontId="17" fillId="8" borderId="117" xfId="1" applyNumberFormat="1" applyFont="1" applyFill="1" applyBorder="1" applyAlignment="1">
      <alignment horizontal="center" vertical="center" wrapText="1"/>
    </xf>
    <xf numFmtId="0" fontId="17" fillId="0" borderId="135" xfId="1" applyFont="1" applyFill="1" applyBorder="1" applyAlignment="1">
      <alignment horizontal="center" vertical="center" wrapText="1"/>
    </xf>
    <xf numFmtId="1" fontId="17" fillId="8" borderId="1" xfId="1" applyNumberFormat="1" applyFont="1" applyFill="1" applyBorder="1" applyAlignment="1">
      <alignment horizontal="center" vertical="center"/>
    </xf>
    <xf numFmtId="49" fontId="17" fillId="8" borderId="13" xfId="1" applyNumberFormat="1" applyFont="1" applyFill="1" applyBorder="1" applyAlignment="1">
      <alignment horizontal="center" vertical="center" wrapText="1"/>
    </xf>
    <xf numFmtId="0" fontId="17" fillId="8" borderId="121" xfId="0" applyFont="1" applyFill="1" applyBorder="1" applyAlignment="1">
      <alignment vertical="center"/>
    </xf>
    <xf numFmtId="0" fontId="17" fillId="8" borderId="122" xfId="0" applyFont="1" applyFill="1" applyBorder="1" applyAlignment="1">
      <alignment vertical="center" wrapText="1"/>
    </xf>
    <xf numFmtId="16" fontId="17" fillId="8" borderId="121" xfId="0" applyNumberFormat="1" applyFont="1" applyFill="1" applyBorder="1" applyAlignment="1">
      <alignment horizontal="center" vertical="center" wrapText="1"/>
    </xf>
    <xf numFmtId="49" fontId="17" fillId="8" borderId="121" xfId="1" applyNumberFormat="1" applyFont="1" applyFill="1" applyBorder="1" applyAlignment="1">
      <alignment horizontal="center" vertical="center" wrapText="1"/>
    </xf>
    <xf numFmtId="3" fontId="35" fillId="8" borderId="121" xfId="1" applyNumberFormat="1" applyFont="1" applyFill="1" applyBorder="1" applyAlignment="1">
      <alignment horizontal="center" vertical="center" wrapText="1"/>
    </xf>
    <xf numFmtId="171" fontId="20" fillId="8" borderId="117" xfId="1" applyNumberFormat="1" applyFont="1" applyFill="1" applyBorder="1" applyAlignment="1">
      <alignment horizontal="center" vertical="center"/>
    </xf>
    <xf numFmtId="3" fontId="17" fillId="0" borderId="121" xfId="1" applyNumberFormat="1" applyFont="1" applyBorder="1" applyAlignment="1">
      <alignment horizontal="center" vertical="center"/>
    </xf>
    <xf numFmtId="0" fontId="10" fillId="6" borderId="121" xfId="1" applyFont="1" applyFill="1" applyBorder="1" applyAlignment="1">
      <alignment horizontal="center" vertical="center" wrapText="1"/>
    </xf>
    <xf numFmtId="3" fontId="17" fillId="8" borderId="99" xfId="1" applyNumberFormat="1" applyFont="1" applyFill="1" applyBorder="1" applyAlignment="1">
      <alignment horizontal="center" vertical="center" wrapText="1"/>
    </xf>
    <xf numFmtId="16" fontId="17" fillId="8" borderId="99" xfId="1" applyNumberFormat="1" applyFont="1" applyFill="1" applyBorder="1" applyAlignment="1">
      <alignment horizontal="center" vertical="center" wrapText="1"/>
    </xf>
    <xf numFmtId="3" fontId="17" fillId="8" borderId="121" xfId="1" applyNumberFormat="1" applyFont="1" applyFill="1" applyBorder="1" applyAlignment="1">
      <alignment vertical="center" wrapText="1"/>
    </xf>
    <xf numFmtId="3" fontId="17" fillId="8" borderId="121" xfId="5" applyNumberFormat="1" applyFont="1" applyFill="1" applyBorder="1" applyAlignment="1">
      <alignment horizontal="center" vertical="center" wrapText="1"/>
    </xf>
    <xf numFmtId="0" fontId="20" fillId="8" borderId="121" xfId="1" applyFont="1" applyFill="1" applyBorder="1" applyAlignment="1">
      <alignment horizontal="center" vertical="center" wrapText="1"/>
    </xf>
    <xf numFmtId="0" fontId="38" fillId="17" borderId="121" xfId="1" applyFont="1" applyFill="1" applyBorder="1" applyAlignment="1">
      <alignment horizontal="left" vertical="center" wrapText="1"/>
    </xf>
    <xf numFmtId="0" fontId="38" fillId="17" borderId="121" xfId="1" applyFont="1" applyFill="1" applyBorder="1" applyAlignment="1">
      <alignment horizontal="center" vertical="center" wrapText="1"/>
    </xf>
    <xf numFmtId="0" fontId="38" fillId="17" borderId="121" xfId="1" applyFont="1" applyFill="1" applyBorder="1" applyAlignment="1">
      <alignment horizontal="center" vertical="center"/>
    </xf>
    <xf numFmtId="3" fontId="17" fillId="8" borderId="121" xfId="1" applyNumberFormat="1" applyFont="1" applyFill="1" applyBorder="1" applyAlignment="1">
      <alignment horizontal="left" vertical="center" wrapText="1"/>
    </xf>
    <xf numFmtId="0" fontId="17" fillId="8" borderId="0" xfId="0" applyFont="1" applyFill="1" applyAlignment="1">
      <alignment wrapText="1"/>
    </xf>
    <xf numFmtId="0" fontId="17" fillId="8" borderId="97" xfId="0" applyFont="1" applyFill="1" applyBorder="1" applyAlignment="1">
      <alignment horizontal="left" vertical="center" wrapText="1"/>
    </xf>
    <xf numFmtId="0" fontId="17" fillId="8" borderId="94" xfId="1" applyFont="1" applyFill="1" applyBorder="1" applyAlignment="1">
      <alignment horizontal="center" vertical="center" wrapText="1"/>
    </xf>
    <xf numFmtId="49" fontId="17" fillId="8" borderId="131" xfId="1" applyNumberFormat="1" applyFont="1" applyFill="1" applyBorder="1" applyAlignment="1">
      <alignment horizontal="left" vertical="center" wrapText="1"/>
    </xf>
    <xf numFmtId="0" fontId="17" fillId="8" borderId="80" xfId="1" applyFont="1" applyFill="1" applyBorder="1" applyAlignment="1">
      <alignment horizontal="center" vertical="center" wrapText="1"/>
    </xf>
    <xf numFmtId="49" fontId="17" fillId="8" borderId="103" xfId="1" applyNumberFormat="1" applyFont="1" applyFill="1" applyBorder="1" applyAlignment="1">
      <alignment horizontal="center" vertical="center" wrapText="1"/>
    </xf>
    <xf numFmtId="0" fontId="17" fillId="8" borderId="101" xfId="0" applyFont="1" applyFill="1" applyBorder="1" applyAlignment="1">
      <alignment horizontal="left" vertical="center" wrapText="1"/>
    </xf>
    <xf numFmtId="49" fontId="17" fillId="8" borderId="1" xfId="1" applyNumberFormat="1" applyFont="1" applyFill="1" applyBorder="1" applyAlignment="1">
      <alignment horizontal="left" vertical="center" wrapText="1"/>
    </xf>
    <xf numFmtId="3" fontId="17" fillId="8" borderId="117" xfId="0" applyNumberFormat="1" applyFont="1" applyFill="1" applyBorder="1" applyAlignment="1">
      <alignment horizontal="center" vertical="center" wrapText="1"/>
    </xf>
    <xf numFmtId="49" fontId="35" fillId="8" borderId="101" xfId="1" applyNumberFormat="1" applyFont="1" applyFill="1" applyBorder="1" applyAlignment="1">
      <alignment horizontal="left" vertical="center" wrapText="1"/>
    </xf>
    <xf numFmtId="3" fontId="35" fillId="8" borderId="117" xfId="1" applyNumberFormat="1" applyFont="1" applyFill="1" applyBorder="1" applyAlignment="1">
      <alignment horizontal="center" vertical="center" wrapText="1"/>
    </xf>
    <xf numFmtId="0" fontId="35" fillId="0" borderId="85" xfId="1" applyFont="1" applyFill="1" applyBorder="1" applyAlignment="1">
      <alignment horizontal="center" vertical="center" wrapText="1"/>
    </xf>
    <xf numFmtId="166" fontId="35" fillId="0" borderId="99" xfId="1" applyNumberFormat="1" applyFont="1" applyFill="1" applyBorder="1" applyAlignment="1">
      <alignment horizontal="center" vertical="center" wrapText="1"/>
    </xf>
    <xf numFmtId="3" fontId="48" fillId="8" borderId="121" xfId="1" applyNumberFormat="1" applyFont="1" applyFill="1" applyBorder="1" applyAlignment="1">
      <alignment vertical="center" wrapText="1"/>
    </xf>
    <xf numFmtId="167" fontId="4" fillId="0" borderId="125" xfId="1" applyNumberFormat="1" applyFont="1" applyFill="1" applyBorder="1" applyAlignment="1">
      <alignment horizontal="left" vertical="center" wrapText="1"/>
    </xf>
    <xf numFmtId="167" fontId="4" fillId="0" borderId="121" xfId="1" applyNumberFormat="1" applyFont="1" applyFill="1" applyBorder="1" applyAlignment="1">
      <alignment horizontal="left" vertical="center" wrapText="1"/>
    </xf>
    <xf numFmtId="0" fontId="20" fillId="0" borderId="117" xfId="1" applyFont="1" applyFill="1" applyBorder="1" applyAlignment="1">
      <alignment horizontal="center" vertical="center"/>
    </xf>
    <xf numFmtId="167" fontId="4" fillId="5" borderId="103" xfId="1" applyNumberFormat="1" applyFont="1" applyFill="1" applyBorder="1" applyAlignment="1">
      <alignment horizontal="left" vertical="center" wrapText="1"/>
    </xf>
    <xf numFmtId="167" fontId="4" fillId="5" borderId="25" xfId="1" applyNumberFormat="1" applyFont="1" applyFill="1" applyBorder="1" applyAlignment="1">
      <alignment horizontal="left" vertical="center" wrapText="1"/>
    </xf>
    <xf numFmtId="167" fontId="4" fillId="5" borderId="119" xfId="1" applyNumberFormat="1" applyFont="1" applyFill="1" applyBorder="1" applyAlignment="1">
      <alignment horizontal="center" vertical="center" wrapText="1"/>
    </xf>
    <xf numFmtId="167" fontId="4" fillId="5" borderId="62" xfId="1" applyNumberFormat="1" applyFont="1" applyFill="1" applyBorder="1" applyAlignment="1">
      <alignment horizontal="center" vertical="center" wrapText="1"/>
    </xf>
    <xf numFmtId="167" fontId="4" fillId="5" borderId="62" xfId="1" applyNumberFormat="1" applyFont="1" applyFill="1" applyBorder="1" applyAlignment="1">
      <alignment horizontal="left" vertical="center" wrapText="1"/>
    </xf>
    <xf numFmtId="0" fontId="4" fillId="0" borderId="125" xfId="1" applyFont="1" applyFill="1" applyBorder="1" applyAlignment="1">
      <alignment horizontal="left" vertical="center" wrapText="1"/>
    </xf>
    <xf numFmtId="0" fontId="4" fillId="0" borderId="62" xfId="1" applyFont="1" applyFill="1" applyBorder="1" applyAlignment="1">
      <alignment horizontal="left" vertical="center" wrapText="1"/>
    </xf>
    <xf numFmtId="167" fontId="4" fillId="5" borderId="40" xfId="1" applyNumberFormat="1" applyFont="1" applyFill="1" applyBorder="1" applyAlignment="1">
      <alignment horizontal="left" vertical="center" wrapText="1"/>
    </xf>
    <xf numFmtId="0" fontId="4" fillId="0" borderId="121" xfId="1" applyFont="1" applyFill="1" applyBorder="1" applyAlignment="1">
      <alignment horizontal="center" vertical="center" wrapText="1"/>
    </xf>
    <xf numFmtId="167" fontId="4" fillId="5" borderId="125" xfId="1" applyNumberFormat="1" applyFont="1" applyFill="1" applyBorder="1" applyAlignment="1">
      <alignment horizontal="left" vertical="center" wrapText="1"/>
    </xf>
    <xf numFmtId="0" fontId="4" fillId="0" borderId="117" xfId="0" applyFont="1" applyBorder="1" applyAlignment="1">
      <alignment horizontal="center" vertical="center"/>
    </xf>
    <xf numFmtId="0" fontId="4" fillId="0" borderId="25" xfId="1" applyFont="1" applyFill="1" applyBorder="1" applyAlignment="1">
      <alignment horizontal="left" vertical="center" wrapText="1"/>
    </xf>
    <xf numFmtId="0" fontId="4" fillId="0" borderId="121" xfId="1" applyFont="1" applyFill="1" applyBorder="1" applyAlignment="1">
      <alignment horizontal="left" vertical="center" wrapText="1"/>
    </xf>
    <xf numFmtId="0" fontId="4" fillId="0" borderId="128" xfId="1" applyFont="1" applyFill="1" applyBorder="1" applyAlignment="1">
      <alignment horizontal="center" vertical="center" wrapText="1"/>
    </xf>
    <xf numFmtId="167" fontId="4" fillId="5" borderId="121" xfId="1" applyNumberFormat="1" applyFont="1" applyFill="1" applyBorder="1" applyAlignment="1">
      <alignment horizontal="left" vertical="center" wrapText="1"/>
    </xf>
    <xf numFmtId="167" fontId="4" fillId="0" borderId="62" xfId="1" applyNumberFormat="1" applyFont="1" applyFill="1" applyBorder="1" applyAlignment="1">
      <alignment horizontal="center" vertical="center" wrapText="1"/>
    </xf>
    <xf numFmtId="49" fontId="17" fillId="7" borderId="123" xfId="1" applyNumberFormat="1" applyFont="1" applyFill="1" applyBorder="1" applyAlignment="1">
      <alignment horizontal="left" vertical="center" wrapText="1"/>
    </xf>
    <xf numFmtId="49" fontId="17" fillId="7" borderId="133" xfId="1" applyNumberFormat="1" applyFont="1" applyFill="1" applyBorder="1" applyAlignment="1">
      <alignment horizontal="left" vertical="center" wrapText="1"/>
    </xf>
    <xf numFmtId="49" fontId="17" fillId="7" borderId="122" xfId="1" applyNumberFormat="1" applyFont="1" applyFill="1" applyBorder="1" applyAlignment="1">
      <alignment horizontal="left" vertical="center" wrapText="1"/>
    </xf>
    <xf numFmtId="0" fontId="4" fillId="0" borderId="25" xfId="1" applyFont="1" applyFill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left" vertical="center" wrapText="1"/>
    </xf>
    <xf numFmtId="0" fontId="4" fillId="8" borderId="25" xfId="1" applyFont="1" applyFill="1" applyBorder="1" applyAlignment="1">
      <alignment horizontal="left" vertical="center" wrapText="1"/>
    </xf>
    <xf numFmtId="0" fontId="4" fillId="14" borderId="25" xfId="1" applyFont="1" applyFill="1" applyBorder="1" applyAlignment="1">
      <alignment horizontal="left" vertical="center" wrapText="1"/>
    </xf>
    <xf numFmtId="3" fontId="4" fillId="8" borderId="25" xfId="1" applyNumberFormat="1" applyFont="1" applyFill="1" applyBorder="1" applyAlignment="1">
      <alignment horizontal="left" vertical="center" wrapText="1"/>
    </xf>
    <xf numFmtId="0" fontId="4" fillId="0" borderId="36" xfId="1" applyFont="1" applyFill="1" applyBorder="1" applyAlignment="1">
      <alignment horizontal="left" vertical="center" wrapText="1"/>
    </xf>
    <xf numFmtId="0" fontId="4" fillId="0" borderId="62" xfId="1" applyFont="1" applyFill="1" applyBorder="1" applyAlignment="1">
      <alignment horizontal="center" vertical="center" wrapText="1"/>
    </xf>
    <xf numFmtId="0" fontId="20" fillId="3" borderId="3" xfId="1" applyFont="1" applyFill="1" applyBorder="1" applyAlignment="1">
      <alignment horizontal="left" vertical="center" wrapText="1"/>
    </xf>
    <xf numFmtId="0" fontId="20" fillId="3" borderId="5" xfId="1" applyFont="1" applyFill="1" applyBorder="1" applyAlignment="1">
      <alignment horizontal="left" vertical="center" wrapText="1"/>
    </xf>
    <xf numFmtId="0" fontId="20" fillId="3" borderId="6" xfId="1" applyFont="1" applyFill="1" applyBorder="1" applyAlignment="1">
      <alignment horizontal="left" vertical="center" wrapText="1"/>
    </xf>
    <xf numFmtId="0" fontId="4" fillId="12" borderId="25" xfId="1" applyFont="1" applyFill="1" applyBorder="1" applyAlignment="1">
      <alignment horizontal="left" vertical="center" wrapText="1"/>
    </xf>
    <xf numFmtId="0" fontId="4" fillId="11" borderId="25" xfId="1" applyFont="1" applyFill="1" applyBorder="1" applyAlignment="1">
      <alignment horizontal="left" vertical="center" wrapText="1"/>
    </xf>
    <xf numFmtId="0" fontId="4" fillId="10" borderId="125" xfId="1" applyFont="1" applyFill="1" applyBorder="1" applyAlignment="1">
      <alignment horizontal="left" vertical="center" wrapText="1"/>
    </xf>
    <xf numFmtId="0" fontId="20" fillId="17" borderId="117" xfId="1" applyFont="1" applyFill="1" applyBorder="1" applyAlignment="1">
      <alignment horizontal="left" vertical="center" wrapText="1"/>
    </xf>
    <xf numFmtId="49" fontId="17" fillId="8" borderId="123" xfId="1" applyNumberFormat="1" applyFont="1" applyFill="1" applyBorder="1" applyAlignment="1">
      <alignment horizontal="left" vertical="center" wrapText="1"/>
    </xf>
    <xf numFmtId="49" fontId="17" fillId="8" borderId="122" xfId="1" applyNumberFormat="1" applyFont="1" applyFill="1" applyBorder="1" applyAlignment="1">
      <alignment horizontal="left" vertical="center" wrapText="1"/>
    </xf>
    <xf numFmtId="49" fontId="17" fillId="8" borderId="133" xfId="1" applyNumberFormat="1" applyFont="1" applyFill="1" applyBorder="1" applyAlignment="1">
      <alignment horizontal="left" vertical="center" wrapText="1"/>
    </xf>
    <xf numFmtId="0" fontId="6" fillId="0" borderId="25" xfId="1" applyFont="1" applyFill="1" applyBorder="1" applyAlignment="1">
      <alignment horizontal="left" vertical="center" wrapText="1"/>
    </xf>
    <xf numFmtId="0" fontId="17" fillId="0" borderId="121" xfId="1" applyFont="1" applyFill="1" applyBorder="1" applyAlignment="1">
      <alignment horizontal="left" vertical="center" wrapText="1"/>
    </xf>
    <xf numFmtId="0" fontId="35" fillId="0" borderId="87" xfId="1" applyFont="1" applyFill="1" applyBorder="1" applyAlignment="1">
      <alignment horizontal="center" vertical="center" wrapText="1"/>
    </xf>
    <xf numFmtId="0" fontId="4" fillId="8" borderId="99" xfId="1" applyFont="1" applyFill="1" applyBorder="1" applyAlignment="1">
      <alignment horizontal="center" vertical="center" wrapText="1"/>
    </xf>
    <xf numFmtId="0" fontId="17" fillId="8" borderId="1" xfId="1" applyFont="1" applyFill="1" applyBorder="1" applyAlignment="1">
      <alignment horizontal="center" vertical="center"/>
    </xf>
    <xf numFmtId="0" fontId="35" fillId="8" borderId="121" xfId="5" applyFont="1" applyFill="1" applyBorder="1" applyAlignment="1">
      <alignment horizontal="left" vertical="center" wrapText="1"/>
    </xf>
    <xf numFmtId="3" fontId="35" fillId="5" borderId="121" xfId="5" applyNumberFormat="1" applyFont="1" applyFill="1" applyBorder="1" applyAlignment="1">
      <alignment horizontal="center" vertical="center" wrapText="1"/>
    </xf>
    <xf numFmtId="3" fontId="35" fillId="5" borderId="121" xfId="1" applyNumberFormat="1" applyFont="1" applyFill="1" applyBorder="1" applyAlignment="1">
      <alignment horizontal="center" vertical="center" wrapText="1"/>
    </xf>
    <xf numFmtId="0" fontId="4" fillId="0" borderId="87" xfId="1" applyFont="1" applyFill="1" applyBorder="1" applyAlignment="1">
      <alignment horizontal="center" vertical="center" wrapText="1"/>
    </xf>
    <xf numFmtId="167" fontId="17" fillId="8" borderId="13" xfId="1" applyNumberFormat="1" applyFont="1" applyFill="1" applyBorder="1" applyAlignment="1">
      <alignment horizontal="left" vertical="center" wrapText="1"/>
    </xf>
    <xf numFmtId="16" fontId="17" fillId="8" borderId="13" xfId="1" applyNumberFormat="1" applyFont="1" applyFill="1" applyBorder="1" applyAlignment="1">
      <alignment horizontal="center" vertical="center" wrapText="1"/>
    </xf>
    <xf numFmtId="0" fontId="17" fillId="8" borderId="43" xfId="1" applyFont="1" applyFill="1" applyBorder="1" applyAlignment="1">
      <alignment horizontal="center" vertical="center" wrapText="1"/>
    </xf>
    <xf numFmtId="0" fontId="4" fillId="0" borderId="62" xfId="1" applyFont="1" applyFill="1" applyBorder="1" applyAlignment="1">
      <alignment horizontal="left" vertical="center" wrapText="1"/>
    </xf>
    <xf numFmtId="0" fontId="4" fillId="0" borderId="121" xfId="1" applyFont="1" applyFill="1" applyBorder="1" applyAlignment="1">
      <alignment horizontal="center" vertical="center" wrapText="1"/>
    </xf>
    <xf numFmtId="0" fontId="17" fillId="0" borderId="121" xfId="0" applyFont="1" applyFill="1" applyBorder="1" applyAlignment="1">
      <alignment vertical="top" wrapText="1"/>
    </xf>
    <xf numFmtId="0" fontId="4" fillId="0" borderId="25" xfId="1" applyFont="1" applyFill="1" applyBorder="1" applyAlignment="1">
      <alignment horizontal="center" vertical="center" wrapText="1"/>
    </xf>
    <xf numFmtId="0" fontId="17" fillId="8" borderId="74" xfId="1" applyFont="1" applyFill="1" applyBorder="1" applyAlignment="1">
      <alignment horizontal="center" vertical="center"/>
    </xf>
    <xf numFmtId="0" fontId="17" fillId="8" borderId="101" xfId="1" applyFont="1" applyFill="1" applyBorder="1" applyAlignment="1">
      <alignment horizontal="left" vertical="center"/>
    </xf>
    <xf numFmtId="49" fontId="4" fillId="8" borderId="13" xfId="1" applyNumberFormat="1" applyFont="1" applyFill="1" applyBorder="1" applyAlignment="1">
      <alignment horizontal="center" vertical="center" wrapText="1"/>
    </xf>
    <xf numFmtId="0" fontId="17" fillId="8" borderId="122" xfId="0" applyFont="1" applyFill="1" applyBorder="1" applyAlignment="1">
      <alignment vertical="top" wrapText="1"/>
    </xf>
    <xf numFmtId="167" fontId="17" fillId="8" borderId="121" xfId="1" applyNumberFormat="1" applyFont="1" applyFill="1" applyBorder="1" applyAlignment="1">
      <alignment horizontal="left" vertical="center" wrapText="1"/>
    </xf>
    <xf numFmtId="16" fontId="35" fillId="0" borderId="117" xfId="1" applyNumberFormat="1" applyFont="1" applyFill="1" applyBorder="1" applyAlignment="1">
      <alignment horizontal="center" vertical="center" wrapText="1"/>
    </xf>
    <xf numFmtId="172" fontId="36" fillId="0" borderId="117" xfId="0" applyNumberFormat="1" applyFont="1" applyFill="1" applyBorder="1" applyAlignment="1">
      <alignment horizontal="center" vertical="center" wrapText="1"/>
    </xf>
    <xf numFmtId="0" fontId="35" fillId="0" borderId="117" xfId="0" applyFont="1" applyFill="1" applyBorder="1" applyAlignment="1">
      <alignment horizontal="center" vertical="center" wrapText="1"/>
    </xf>
    <xf numFmtId="167" fontId="35" fillId="0" borderId="117" xfId="1" applyNumberFormat="1" applyFont="1" applyFill="1" applyBorder="1" applyAlignment="1">
      <alignment horizontal="left" vertical="center" wrapText="1"/>
    </xf>
    <xf numFmtId="49" fontId="17" fillId="8" borderId="92" xfId="1" applyNumberFormat="1" applyFont="1" applyFill="1" applyBorder="1" applyAlignment="1">
      <alignment horizontal="left" vertical="center" wrapText="1"/>
    </xf>
    <xf numFmtId="167" fontId="4" fillId="5" borderId="25" xfId="1" applyNumberFormat="1" applyFont="1" applyFill="1" applyBorder="1" applyAlignment="1">
      <alignment horizontal="left" vertical="center" wrapText="1"/>
    </xf>
    <xf numFmtId="0" fontId="4" fillId="8" borderId="25" xfId="1" applyFont="1" applyFill="1" applyBorder="1" applyAlignment="1">
      <alignment horizontal="left" vertical="center" wrapText="1"/>
    </xf>
    <xf numFmtId="166" fontId="17" fillId="8" borderId="99" xfId="0" applyNumberFormat="1" applyFont="1" applyFill="1" applyBorder="1" applyAlignment="1">
      <alignment horizontal="center" vertical="center" wrapText="1"/>
    </xf>
    <xf numFmtId="166" fontId="17" fillId="5" borderId="121" xfId="1" applyNumberFormat="1" applyFont="1" applyFill="1" applyBorder="1" applyAlignment="1">
      <alignment horizontal="center" vertical="center" wrapText="1"/>
    </xf>
    <xf numFmtId="0" fontId="17" fillId="8" borderId="121" xfId="1" applyNumberFormat="1" applyFont="1" applyFill="1" applyBorder="1" applyAlignment="1">
      <alignment horizontal="center" vertical="center" wrapText="1"/>
    </xf>
    <xf numFmtId="0" fontId="17" fillId="8" borderId="121" xfId="1" applyFont="1" applyFill="1" applyBorder="1" applyAlignment="1">
      <alignment horizontal="center" vertical="center"/>
    </xf>
    <xf numFmtId="0" fontId="17" fillId="0" borderId="122" xfId="1" applyFont="1" applyFill="1" applyBorder="1" applyAlignment="1">
      <alignment horizontal="left" vertical="center"/>
    </xf>
    <xf numFmtId="3" fontId="17" fillId="8" borderId="1" xfId="1" applyNumberFormat="1" applyFont="1" applyFill="1" applyBorder="1" applyAlignment="1">
      <alignment horizontal="center" vertical="center" wrapText="1"/>
    </xf>
    <xf numFmtId="167" fontId="4" fillId="5" borderId="25" xfId="1" applyNumberFormat="1" applyFont="1" applyFill="1" applyBorder="1" applyAlignment="1">
      <alignment horizontal="left" vertical="center" wrapText="1"/>
    </xf>
    <xf numFmtId="0" fontId="18" fillId="8" borderId="117" xfId="0" applyFont="1" applyFill="1" applyBorder="1" applyAlignment="1">
      <alignment horizontal="center" vertical="center" wrapText="1"/>
    </xf>
    <xf numFmtId="3" fontId="20" fillId="8" borderId="117" xfId="1" applyNumberFormat="1" applyFont="1" applyFill="1" applyBorder="1" applyAlignment="1">
      <alignment horizontal="center" vertical="center" wrapText="1"/>
    </xf>
    <xf numFmtId="3" fontId="17" fillId="8" borderId="94" xfId="1" applyNumberFormat="1" applyFont="1" applyFill="1" applyBorder="1" applyAlignment="1">
      <alignment horizontal="center" vertical="center" wrapText="1"/>
    </xf>
    <xf numFmtId="166" fontId="20" fillId="8" borderId="123" xfId="1" applyNumberFormat="1" applyFont="1" applyFill="1" applyBorder="1" applyAlignment="1">
      <alignment horizontal="center" vertical="center" wrapText="1"/>
    </xf>
    <xf numFmtId="3" fontId="17" fillId="8" borderId="69" xfId="1" applyNumberFormat="1" applyFont="1" applyFill="1" applyBorder="1" applyAlignment="1">
      <alignment horizontal="center" vertical="center" wrapText="1"/>
    </xf>
    <xf numFmtId="0" fontId="4" fillId="0" borderId="121" xfId="1" applyFont="1" applyFill="1" applyBorder="1" applyAlignment="1">
      <alignment horizontal="left" vertical="center" wrapText="1"/>
    </xf>
    <xf numFmtId="0" fontId="20" fillId="17" borderId="121" xfId="1" applyNumberFormat="1" applyFont="1" applyFill="1" applyBorder="1" applyAlignment="1">
      <alignment horizontal="center" vertical="center" wrapText="1"/>
    </xf>
    <xf numFmtId="3" fontId="17" fillId="8" borderId="121" xfId="0" applyNumberFormat="1" applyFont="1" applyFill="1" applyBorder="1" applyAlignment="1">
      <alignment horizontal="center" vertical="center" wrapText="1"/>
    </xf>
    <xf numFmtId="49" fontId="17" fillId="0" borderId="121" xfId="0" applyNumberFormat="1" applyFont="1" applyFill="1" applyBorder="1" applyAlignment="1">
      <alignment horizontal="left" vertical="center" wrapText="1"/>
    </xf>
    <xf numFmtId="0" fontId="17" fillId="0" borderId="121" xfId="0" applyNumberFormat="1" applyFont="1" applyFill="1" applyBorder="1" applyAlignment="1">
      <alignment horizontal="center" vertical="center"/>
    </xf>
    <xf numFmtId="1" fontId="17" fillId="8" borderId="117" xfId="0" applyNumberFormat="1" applyFont="1" applyFill="1" applyBorder="1" applyAlignment="1">
      <alignment horizontal="center" vertical="center"/>
    </xf>
    <xf numFmtId="1" fontId="17" fillId="8" borderId="59" xfId="0" applyNumberFormat="1" applyFont="1" applyFill="1" applyBorder="1" applyAlignment="1">
      <alignment horizontal="center" vertical="center" wrapText="1"/>
    </xf>
    <xf numFmtId="1" fontId="17" fillId="8" borderId="128" xfId="1" applyNumberFormat="1" applyFont="1" applyFill="1" applyBorder="1" applyAlignment="1">
      <alignment horizontal="center" vertical="center" wrapText="1"/>
    </xf>
    <xf numFmtId="1" fontId="17" fillId="8" borderId="117" xfId="1" applyNumberFormat="1" applyFont="1" applyFill="1" applyBorder="1" applyAlignment="1">
      <alignment horizontal="center" vertical="center" wrapText="1"/>
    </xf>
    <xf numFmtId="167" fontId="35" fillId="0" borderId="77" xfId="1" applyNumberFormat="1" applyFont="1" applyFill="1" applyBorder="1" applyAlignment="1">
      <alignment horizontal="left" vertical="center" wrapText="1"/>
    </xf>
    <xf numFmtId="0" fontId="35" fillId="0" borderId="59" xfId="1" applyFont="1" applyFill="1" applyBorder="1" applyAlignment="1">
      <alignment horizontal="center" vertical="center" wrapText="1"/>
    </xf>
    <xf numFmtId="167" fontId="36" fillId="0" borderId="78" xfId="1" applyNumberFormat="1" applyFont="1" applyFill="1" applyBorder="1" applyAlignment="1">
      <alignment horizontal="center" vertical="center" wrapText="1"/>
    </xf>
    <xf numFmtId="1" fontId="35" fillId="0" borderId="78" xfId="1" applyNumberFormat="1" applyFont="1" applyFill="1" applyBorder="1" applyAlignment="1">
      <alignment horizontal="center" vertical="center" wrapText="1"/>
    </xf>
    <xf numFmtId="49" fontId="35" fillId="0" borderId="113" xfId="1" applyNumberFormat="1" applyFont="1" applyFill="1" applyBorder="1" applyAlignment="1">
      <alignment horizontal="left" vertical="center" wrapText="1"/>
    </xf>
    <xf numFmtId="1" fontId="35" fillId="0" borderId="117" xfId="1" applyNumberFormat="1" applyFont="1" applyFill="1" applyBorder="1" applyAlignment="1">
      <alignment horizontal="center" vertical="center" wrapText="1"/>
    </xf>
    <xf numFmtId="0" fontId="17" fillId="5" borderId="121" xfId="0" applyFont="1" applyFill="1" applyBorder="1" applyAlignment="1">
      <alignment horizontal="center" vertical="center"/>
    </xf>
    <xf numFmtId="49" fontId="17" fillId="8" borderId="94" xfId="1" applyNumberFormat="1" applyFont="1" applyFill="1" applyBorder="1" applyAlignment="1">
      <alignment horizontal="center" vertical="center" wrapText="1"/>
    </xf>
    <xf numFmtId="3" fontId="17" fillId="42" borderId="121" xfId="1" applyNumberFormat="1" applyFont="1" applyFill="1" applyBorder="1" applyAlignment="1">
      <alignment horizontal="center" vertical="center" wrapText="1"/>
    </xf>
    <xf numFmtId="0" fontId="17" fillId="6" borderId="121" xfId="1" applyFont="1" applyFill="1" applyBorder="1" applyAlignment="1">
      <alignment horizontal="center" vertical="center" wrapText="1"/>
    </xf>
    <xf numFmtId="0" fontId="4" fillId="0" borderId="121" xfId="1" applyFont="1" applyFill="1" applyBorder="1" applyAlignment="1">
      <alignment horizontal="center" vertical="center" wrapText="1"/>
    </xf>
    <xf numFmtId="49" fontId="17" fillId="8" borderId="128" xfId="1" applyNumberFormat="1" applyFont="1" applyFill="1" applyBorder="1" applyAlignment="1">
      <alignment horizontal="center" vertical="center" wrapText="1"/>
    </xf>
    <xf numFmtId="49" fontId="35" fillId="0" borderId="99" xfId="1" applyNumberFormat="1" applyFont="1" applyFill="1" applyBorder="1" applyAlignment="1">
      <alignment horizontal="left" vertical="center" wrapText="1"/>
    </xf>
    <xf numFmtId="0" fontId="17" fillId="8" borderId="112" xfId="1" applyFont="1" applyFill="1" applyBorder="1" applyAlignment="1">
      <alignment horizontal="center" vertical="center" wrapText="1"/>
    </xf>
    <xf numFmtId="0" fontId="10" fillId="0" borderId="121" xfId="1" applyFont="1" applyFill="1" applyBorder="1" applyAlignment="1">
      <alignment horizontal="center" vertical="center" wrapText="1"/>
    </xf>
    <xf numFmtId="49" fontId="35" fillId="8" borderId="14" xfId="1" applyNumberFormat="1" applyFont="1" applyFill="1" applyBorder="1" applyAlignment="1">
      <alignment horizontal="left" vertical="center" wrapText="1"/>
    </xf>
    <xf numFmtId="0" fontId="35" fillId="8" borderId="13" xfId="1" applyFont="1" applyFill="1" applyBorder="1" applyAlignment="1">
      <alignment horizontal="center" vertical="center" wrapText="1"/>
    </xf>
    <xf numFmtId="166" fontId="35" fillId="0" borderId="13" xfId="1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6" fillId="0" borderId="0" xfId="1" applyFont="1" applyFill="1" applyAlignment="1">
      <alignment horizontal="right" vertical="top" wrapText="1"/>
    </xf>
    <xf numFmtId="0" fontId="6" fillId="0" borderId="0" xfId="1" applyFont="1" applyFill="1" applyAlignment="1">
      <alignment horizontal="right" vertical="center" wrapText="1"/>
    </xf>
    <xf numFmtId="0" fontId="6" fillId="0" borderId="0" xfId="1" applyFont="1" applyFill="1" applyBorder="1" applyAlignment="1">
      <alignment horizontal="right" vertical="center" wrapText="1"/>
    </xf>
    <xf numFmtId="0" fontId="12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 vertical="center" wrapText="1"/>
    </xf>
    <xf numFmtId="3" fontId="20" fillId="38" borderId="123" xfId="1" applyNumberFormat="1" applyFont="1" applyFill="1" applyBorder="1" applyAlignment="1">
      <alignment horizontal="left" vertical="center" wrapText="1"/>
    </xf>
    <xf numFmtId="3" fontId="20" fillId="38" borderId="133" xfId="1" applyNumberFormat="1" applyFont="1" applyFill="1" applyBorder="1" applyAlignment="1">
      <alignment horizontal="left" vertical="center" wrapText="1"/>
    </xf>
    <xf numFmtId="3" fontId="20" fillId="38" borderId="122" xfId="1" applyNumberFormat="1" applyFont="1" applyFill="1" applyBorder="1" applyAlignment="1">
      <alignment horizontal="left" vertical="center" wrapText="1"/>
    </xf>
    <xf numFmtId="0" fontId="4" fillId="12" borderId="134" xfId="1" applyFont="1" applyFill="1" applyBorder="1" applyAlignment="1">
      <alignment horizontal="left" vertical="center" wrapText="1"/>
    </xf>
    <xf numFmtId="0" fontId="4" fillId="12" borderId="12" xfId="1" applyFont="1" applyFill="1" applyBorder="1" applyAlignment="1">
      <alignment horizontal="left" vertical="center" wrapText="1"/>
    </xf>
    <xf numFmtId="0" fontId="4" fillId="12" borderId="74" xfId="1" applyFont="1" applyFill="1" applyBorder="1" applyAlignment="1">
      <alignment horizontal="left" vertical="center" wrapText="1"/>
    </xf>
    <xf numFmtId="167" fontId="4" fillId="0" borderId="125" xfId="1" applyNumberFormat="1" applyFont="1" applyFill="1" applyBorder="1" applyAlignment="1">
      <alignment horizontal="left" vertical="center" wrapText="1"/>
    </xf>
    <xf numFmtId="167" fontId="4" fillId="0" borderId="62" xfId="1" applyNumberFormat="1" applyFont="1" applyFill="1" applyBorder="1" applyAlignment="1">
      <alignment horizontal="left" vertical="center" wrapText="1"/>
    </xf>
    <xf numFmtId="167" fontId="4" fillId="0" borderId="121" xfId="1" applyNumberFormat="1" applyFont="1" applyFill="1" applyBorder="1" applyAlignment="1">
      <alignment horizontal="left" vertical="center" wrapText="1"/>
    </xf>
    <xf numFmtId="0" fontId="20" fillId="0" borderId="4" xfId="1" applyFont="1" applyFill="1" applyBorder="1" applyAlignment="1">
      <alignment horizontal="center" vertical="center"/>
    </xf>
    <xf numFmtId="0" fontId="20" fillId="0" borderId="7" xfId="1" applyFont="1" applyFill="1" applyBorder="1" applyAlignment="1">
      <alignment horizontal="center" vertical="center"/>
    </xf>
    <xf numFmtId="0" fontId="20" fillId="0" borderId="2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textRotation="90" wrapText="1"/>
    </xf>
    <xf numFmtId="0" fontId="20" fillId="2" borderId="1" xfId="1" applyFont="1" applyFill="1" applyBorder="1" applyAlignment="1">
      <alignment horizontal="center" vertical="center" textRotation="90" wrapText="1"/>
    </xf>
    <xf numFmtId="0" fontId="18" fillId="0" borderId="109" xfId="1" applyFont="1" applyFill="1" applyBorder="1" applyAlignment="1">
      <alignment horizontal="center" vertical="center" wrapText="1"/>
    </xf>
    <xf numFmtId="0" fontId="18" fillId="0" borderId="25" xfId="1" applyFont="1" applyFill="1" applyBorder="1" applyAlignment="1">
      <alignment horizontal="center" vertical="center" wrapText="1"/>
    </xf>
    <xf numFmtId="0" fontId="18" fillId="0" borderId="62" xfId="1" applyFont="1" applyFill="1" applyBorder="1" applyAlignment="1">
      <alignment horizontal="center" vertical="center" wrapText="1"/>
    </xf>
    <xf numFmtId="167" fontId="4" fillId="0" borderId="125" xfId="1" applyNumberFormat="1" applyFont="1" applyFill="1" applyBorder="1" applyAlignment="1">
      <alignment horizontal="center" vertical="center" wrapText="1"/>
    </xf>
    <xf numFmtId="167" fontId="4" fillId="0" borderId="25" xfId="1" applyNumberFormat="1" applyFont="1" applyFill="1" applyBorder="1" applyAlignment="1">
      <alignment horizontal="left" vertical="center" wrapText="1"/>
    </xf>
    <xf numFmtId="167" fontId="4" fillId="5" borderId="103" xfId="1" applyNumberFormat="1" applyFont="1" applyFill="1" applyBorder="1" applyAlignment="1">
      <alignment horizontal="left" vertical="center" wrapText="1"/>
    </xf>
    <xf numFmtId="167" fontId="4" fillId="5" borderId="25" xfId="1" applyNumberFormat="1" applyFont="1" applyFill="1" applyBorder="1" applyAlignment="1">
      <alignment horizontal="left" vertical="center" wrapText="1"/>
    </xf>
    <xf numFmtId="167" fontId="20" fillId="33" borderId="81" xfId="1" applyNumberFormat="1" applyFont="1" applyFill="1" applyBorder="1" applyAlignment="1">
      <alignment horizontal="left" vertical="center" wrapText="1"/>
    </xf>
    <xf numFmtId="167" fontId="20" fillId="33" borderId="71" xfId="1" applyNumberFormat="1" applyFont="1" applyFill="1" applyBorder="1" applyAlignment="1">
      <alignment horizontal="left" vertical="center" wrapText="1"/>
    </xf>
    <xf numFmtId="167" fontId="20" fillId="33" borderId="84" xfId="1" applyNumberFormat="1" applyFont="1" applyFill="1" applyBorder="1" applyAlignment="1">
      <alignment horizontal="left" vertical="center" wrapText="1"/>
    </xf>
    <xf numFmtId="166" fontId="20" fillId="34" borderId="123" xfId="1" applyNumberFormat="1" applyFont="1" applyFill="1" applyBorder="1" applyAlignment="1">
      <alignment horizontal="left" vertical="center"/>
    </xf>
    <xf numFmtId="166" fontId="20" fillId="34" borderId="133" xfId="1" applyNumberFormat="1" applyFont="1" applyFill="1" applyBorder="1" applyAlignment="1">
      <alignment horizontal="left" vertical="center"/>
    </xf>
    <xf numFmtId="166" fontId="20" fillId="34" borderId="122" xfId="1" applyNumberFormat="1" applyFont="1" applyFill="1" applyBorder="1" applyAlignment="1">
      <alignment horizontal="left" vertical="center"/>
    </xf>
    <xf numFmtId="167" fontId="20" fillId="33" borderId="81" xfId="1" applyNumberFormat="1" applyFont="1" applyFill="1" applyBorder="1" applyAlignment="1">
      <alignment horizontal="left" vertical="center"/>
    </xf>
    <xf numFmtId="167" fontId="20" fillId="33" borderId="71" xfId="1" applyNumberFormat="1" applyFont="1" applyFill="1" applyBorder="1" applyAlignment="1">
      <alignment horizontal="left" vertical="center"/>
    </xf>
    <xf numFmtId="167" fontId="20" fillId="33" borderId="84" xfId="1" applyNumberFormat="1" applyFont="1" applyFill="1" applyBorder="1" applyAlignment="1">
      <alignment horizontal="left" vertical="center"/>
    </xf>
    <xf numFmtId="167" fontId="20" fillId="29" borderId="81" xfId="1" applyNumberFormat="1" applyFont="1" applyFill="1" applyBorder="1" applyAlignment="1">
      <alignment horizontal="left" vertical="center" wrapText="1"/>
    </xf>
    <xf numFmtId="167" fontId="20" fillId="29" borderId="71" xfId="1" applyNumberFormat="1" applyFont="1" applyFill="1" applyBorder="1" applyAlignment="1">
      <alignment horizontal="left" vertical="center" wrapText="1"/>
    </xf>
    <xf numFmtId="167" fontId="20" fillId="29" borderId="84" xfId="1" applyNumberFormat="1" applyFont="1" applyFill="1" applyBorder="1" applyAlignment="1">
      <alignment horizontal="left" vertical="center" wrapText="1"/>
    </xf>
    <xf numFmtId="167" fontId="4" fillId="0" borderId="103" xfId="1" applyNumberFormat="1" applyFont="1" applyFill="1" applyBorder="1" applyAlignment="1">
      <alignment horizontal="left" vertical="center" wrapText="1"/>
    </xf>
    <xf numFmtId="167" fontId="4" fillId="5" borderId="119" xfId="1" applyNumberFormat="1" applyFont="1" applyFill="1" applyBorder="1" applyAlignment="1">
      <alignment horizontal="center" vertical="center" wrapText="1"/>
    </xf>
    <xf numFmtId="167" fontId="4" fillId="5" borderId="25" xfId="1" applyNumberFormat="1" applyFont="1" applyFill="1" applyBorder="1" applyAlignment="1">
      <alignment horizontal="center" vertical="center" wrapText="1"/>
    </xf>
    <xf numFmtId="167" fontId="4" fillId="5" borderId="62" xfId="1" applyNumberFormat="1" applyFont="1" applyFill="1" applyBorder="1" applyAlignment="1">
      <alignment horizontal="center" vertical="center" wrapText="1"/>
    </xf>
    <xf numFmtId="167" fontId="20" fillId="34" borderId="81" xfId="1" applyNumberFormat="1" applyFont="1" applyFill="1" applyBorder="1" applyAlignment="1">
      <alignment horizontal="left" vertical="center" wrapText="1"/>
    </xf>
    <xf numFmtId="167" fontId="20" fillId="34" borderId="71" xfId="1" applyNumberFormat="1" applyFont="1" applyFill="1" applyBorder="1" applyAlignment="1">
      <alignment horizontal="left" vertical="center" wrapText="1"/>
    </xf>
    <xf numFmtId="167" fontId="20" fillId="34" borderId="84" xfId="1" applyNumberFormat="1" applyFont="1" applyFill="1" applyBorder="1" applyAlignment="1">
      <alignment horizontal="left" vertical="center" wrapText="1"/>
    </xf>
    <xf numFmtId="167" fontId="4" fillId="5" borderId="62" xfId="1" applyNumberFormat="1" applyFont="1" applyFill="1" applyBorder="1" applyAlignment="1">
      <alignment horizontal="left" vertical="center" wrapText="1"/>
    </xf>
    <xf numFmtId="167" fontId="20" fillId="29" borderId="118" xfId="1" applyNumberFormat="1" applyFont="1" applyFill="1" applyBorder="1" applyAlignment="1">
      <alignment horizontal="left" vertical="center" wrapText="1"/>
    </xf>
    <xf numFmtId="167" fontId="20" fillId="29" borderId="120" xfId="1" applyNumberFormat="1" applyFont="1" applyFill="1" applyBorder="1" applyAlignment="1">
      <alignment horizontal="left" vertical="center" wrapText="1"/>
    </xf>
    <xf numFmtId="167" fontId="20" fillId="29" borderId="113" xfId="1" applyNumberFormat="1" applyFont="1" applyFill="1" applyBorder="1" applyAlignment="1">
      <alignment horizontal="left" vertical="center" wrapText="1"/>
    </xf>
    <xf numFmtId="0" fontId="20" fillId="34" borderId="123" xfId="1" applyFont="1" applyFill="1" applyBorder="1" applyAlignment="1">
      <alignment horizontal="left" vertical="center" wrapText="1"/>
    </xf>
    <xf numFmtId="0" fontId="20" fillId="34" borderId="124" xfId="1" applyFont="1" applyFill="1" applyBorder="1" applyAlignment="1">
      <alignment horizontal="left" vertical="center" wrapText="1"/>
    </xf>
    <xf numFmtId="0" fontId="20" fillId="34" borderId="122" xfId="1" applyFont="1" applyFill="1" applyBorder="1" applyAlignment="1">
      <alignment horizontal="left" vertical="center" wrapText="1"/>
    </xf>
    <xf numFmtId="0" fontId="4" fillId="0" borderId="125" xfId="1" applyFont="1" applyFill="1" applyBorder="1" applyAlignment="1">
      <alignment horizontal="left" vertical="center" wrapText="1"/>
    </xf>
    <xf numFmtId="0" fontId="4" fillId="0" borderId="62" xfId="1" applyFont="1" applyFill="1" applyBorder="1" applyAlignment="1">
      <alignment horizontal="left" vertical="center" wrapText="1"/>
    </xf>
    <xf numFmtId="167" fontId="4" fillId="5" borderId="129" xfId="1" applyNumberFormat="1" applyFont="1" applyFill="1" applyBorder="1" applyAlignment="1">
      <alignment horizontal="center" vertical="center" wrapText="1"/>
    </xf>
    <xf numFmtId="167" fontId="4" fillId="5" borderId="134" xfId="1" applyNumberFormat="1" applyFont="1" applyFill="1" applyBorder="1" applyAlignment="1">
      <alignment horizontal="left" vertical="center" wrapText="1"/>
    </xf>
    <xf numFmtId="167" fontId="4" fillId="5" borderId="12" xfId="1" applyNumberFormat="1" applyFont="1" applyFill="1" applyBorder="1" applyAlignment="1">
      <alignment horizontal="left" vertical="center" wrapText="1"/>
    </xf>
    <xf numFmtId="167" fontId="4" fillId="5" borderId="74" xfId="1" applyNumberFormat="1" applyFont="1" applyFill="1" applyBorder="1" applyAlignment="1">
      <alignment horizontal="left" vertical="center" wrapText="1"/>
    </xf>
    <xf numFmtId="167" fontId="20" fillId="28" borderId="81" xfId="1" applyNumberFormat="1" applyFont="1" applyFill="1" applyBorder="1" applyAlignment="1">
      <alignment horizontal="left" vertical="center" wrapText="1"/>
    </xf>
    <xf numFmtId="167" fontId="20" fillId="28" borderId="71" xfId="1" applyNumberFormat="1" applyFont="1" applyFill="1" applyBorder="1" applyAlignment="1">
      <alignment horizontal="left" vertical="center" wrapText="1"/>
    </xf>
    <xf numFmtId="167" fontId="20" fillId="28" borderId="84" xfId="1" applyNumberFormat="1" applyFont="1" applyFill="1" applyBorder="1" applyAlignment="1">
      <alignment horizontal="left" vertical="center" wrapText="1"/>
    </xf>
    <xf numFmtId="167" fontId="4" fillId="5" borderId="41" xfId="1" applyNumberFormat="1" applyFont="1" applyFill="1" applyBorder="1" applyAlignment="1">
      <alignment horizontal="left" vertical="center" wrapText="1"/>
    </xf>
    <xf numFmtId="167" fontId="4" fillId="5" borderId="58" xfId="1" applyNumberFormat="1" applyFont="1" applyFill="1" applyBorder="1" applyAlignment="1">
      <alignment horizontal="left" vertical="center" wrapText="1"/>
    </xf>
    <xf numFmtId="167" fontId="4" fillId="5" borderId="40" xfId="1" applyNumberFormat="1" applyFont="1" applyFill="1" applyBorder="1" applyAlignment="1">
      <alignment horizontal="left" vertical="center" wrapText="1"/>
    </xf>
    <xf numFmtId="0" fontId="4" fillId="0" borderId="121" xfId="1" applyFont="1" applyFill="1" applyBorder="1" applyAlignment="1">
      <alignment horizontal="center" vertical="center" wrapText="1"/>
    </xf>
    <xf numFmtId="167" fontId="4" fillId="5" borderId="125" xfId="1" applyNumberFormat="1" applyFont="1" applyFill="1" applyBorder="1" applyAlignment="1">
      <alignment horizontal="left" vertical="center" wrapText="1"/>
    </xf>
    <xf numFmtId="49" fontId="20" fillId="29" borderId="81" xfId="1" applyNumberFormat="1" applyFont="1" applyFill="1" applyBorder="1" applyAlignment="1">
      <alignment horizontal="left" vertical="center" wrapText="1"/>
    </xf>
    <xf numFmtId="49" fontId="20" fillId="29" borderId="71" xfId="1" applyNumberFormat="1" applyFont="1" applyFill="1" applyBorder="1" applyAlignment="1">
      <alignment horizontal="left" vertical="center" wrapText="1"/>
    </xf>
    <xf numFmtId="49" fontId="20" fillId="29" borderId="84" xfId="1" applyNumberFormat="1" applyFont="1" applyFill="1" applyBorder="1" applyAlignment="1">
      <alignment horizontal="left" vertical="center" wrapText="1"/>
    </xf>
    <xf numFmtId="167" fontId="4" fillId="5" borderId="39" xfId="1" applyNumberFormat="1" applyFont="1" applyFill="1" applyBorder="1" applyAlignment="1">
      <alignment horizontal="left" vertical="center" wrapText="1"/>
    </xf>
    <xf numFmtId="0" fontId="4" fillId="0" borderId="117" xfId="0" applyFont="1" applyBorder="1" applyAlignment="1">
      <alignment horizontal="center" vertical="center"/>
    </xf>
    <xf numFmtId="166" fontId="20" fillId="34" borderId="118" xfId="1" applyNumberFormat="1" applyFont="1" applyFill="1" applyBorder="1" applyAlignment="1">
      <alignment horizontal="left" vertical="center"/>
    </xf>
    <xf numFmtId="166" fontId="20" fillId="34" borderId="120" xfId="1" applyNumberFormat="1" applyFont="1" applyFill="1" applyBorder="1" applyAlignment="1">
      <alignment horizontal="left" vertical="center"/>
    </xf>
    <xf numFmtId="0" fontId="4" fillId="0" borderId="25" xfId="1" applyFont="1" applyFill="1" applyBorder="1" applyAlignment="1">
      <alignment horizontal="left" vertical="center" wrapText="1"/>
    </xf>
    <xf numFmtId="0" fontId="4" fillId="0" borderId="121" xfId="1" applyFont="1" applyFill="1" applyBorder="1" applyAlignment="1">
      <alignment horizontal="left" vertical="center" wrapText="1"/>
    </xf>
    <xf numFmtId="0" fontId="4" fillId="0" borderId="129" xfId="1" applyFont="1" applyFill="1" applyBorder="1" applyAlignment="1">
      <alignment horizontal="left" vertical="center" wrapText="1"/>
    </xf>
    <xf numFmtId="166" fontId="20" fillId="34" borderId="113" xfId="1" applyNumberFormat="1" applyFont="1" applyFill="1" applyBorder="1" applyAlignment="1">
      <alignment horizontal="left" vertical="center"/>
    </xf>
    <xf numFmtId="167" fontId="20" fillId="3" borderId="81" xfId="1" applyNumberFormat="1" applyFont="1" applyFill="1" applyBorder="1" applyAlignment="1">
      <alignment horizontal="left" vertical="center" wrapText="1"/>
    </xf>
    <xf numFmtId="167" fontId="20" fillId="3" borderId="71" xfId="1" applyNumberFormat="1" applyFont="1" applyFill="1" applyBorder="1" applyAlignment="1">
      <alignment horizontal="left" vertical="center" wrapText="1"/>
    </xf>
    <xf numFmtId="167" fontId="20" fillId="3" borderId="84" xfId="1" applyNumberFormat="1" applyFont="1" applyFill="1" applyBorder="1" applyAlignment="1">
      <alignment horizontal="left" vertical="center" wrapText="1"/>
    </xf>
    <xf numFmtId="166" fontId="20" fillId="34" borderId="81" xfId="1" applyNumberFormat="1" applyFont="1" applyFill="1" applyBorder="1" applyAlignment="1">
      <alignment horizontal="left" vertical="center"/>
    </xf>
    <xf numFmtId="166" fontId="20" fillId="34" borderId="71" xfId="1" applyNumberFormat="1" applyFont="1" applyFill="1" applyBorder="1" applyAlignment="1">
      <alignment horizontal="left" vertical="center"/>
    </xf>
    <xf numFmtId="166" fontId="20" fillId="34" borderId="84" xfId="1" applyNumberFormat="1" applyFont="1" applyFill="1" applyBorder="1" applyAlignment="1">
      <alignment horizontal="left" vertical="center"/>
    </xf>
    <xf numFmtId="166" fontId="20" fillId="7" borderId="81" xfId="1" applyNumberFormat="1" applyFont="1" applyFill="1" applyBorder="1" applyAlignment="1">
      <alignment horizontal="left" vertical="center"/>
    </xf>
    <xf numFmtId="166" fontId="20" fillId="7" borderId="71" xfId="1" applyNumberFormat="1" applyFont="1" applyFill="1" applyBorder="1" applyAlignment="1">
      <alignment horizontal="left" vertical="center"/>
    </xf>
    <xf numFmtId="166" fontId="20" fillId="7" borderId="84" xfId="1" applyNumberFormat="1" applyFont="1" applyFill="1" applyBorder="1" applyAlignment="1">
      <alignment horizontal="left" vertical="center"/>
    </xf>
    <xf numFmtId="167" fontId="4" fillId="5" borderId="125" xfId="1" applyNumberFormat="1" applyFont="1" applyFill="1" applyBorder="1" applyAlignment="1">
      <alignment horizontal="center" vertical="center" wrapText="1"/>
    </xf>
    <xf numFmtId="167" fontId="4" fillId="5" borderId="129" xfId="1" applyNumberFormat="1" applyFont="1" applyFill="1" applyBorder="1" applyAlignment="1">
      <alignment horizontal="left" vertical="center" wrapText="1"/>
    </xf>
    <xf numFmtId="0" fontId="4" fillId="0" borderId="128" xfId="1" applyFont="1" applyFill="1" applyBorder="1" applyAlignment="1">
      <alignment horizontal="center" vertical="center" wrapText="1"/>
    </xf>
    <xf numFmtId="0" fontId="4" fillId="0" borderId="12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167" fontId="4" fillId="5" borderId="121" xfId="1" applyNumberFormat="1" applyFont="1" applyFill="1" applyBorder="1" applyAlignment="1">
      <alignment horizontal="left" vertical="center" wrapText="1"/>
    </xf>
    <xf numFmtId="167" fontId="4" fillId="5" borderId="2" xfId="1" applyNumberFormat="1" applyFont="1" applyFill="1" applyBorder="1" applyAlignment="1">
      <alignment horizontal="left" vertical="center" wrapText="1"/>
    </xf>
    <xf numFmtId="49" fontId="20" fillId="33" borderId="81" xfId="1" applyNumberFormat="1" applyFont="1" applyFill="1" applyBorder="1" applyAlignment="1">
      <alignment horizontal="left" vertical="center" wrapText="1"/>
    </xf>
    <xf numFmtId="49" fontId="20" fillId="33" borderId="71" xfId="1" applyNumberFormat="1" applyFont="1" applyFill="1" applyBorder="1" applyAlignment="1">
      <alignment horizontal="left" vertical="center" wrapText="1"/>
    </xf>
    <xf numFmtId="49" fontId="20" fillId="33" borderId="84" xfId="1" applyNumberFormat="1" applyFont="1" applyFill="1" applyBorder="1" applyAlignment="1">
      <alignment horizontal="left" vertical="center" wrapText="1"/>
    </xf>
    <xf numFmtId="166" fontId="20" fillId="34" borderId="130" xfId="1" applyNumberFormat="1" applyFont="1" applyFill="1" applyBorder="1" applyAlignment="1">
      <alignment horizontal="left" vertical="center"/>
    </xf>
    <xf numFmtId="166" fontId="20" fillId="34" borderId="132" xfId="1" applyNumberFormat="1" applyFont="1" applyFill="1" applyBorder="1" applyAlignment="1">
      <alignment horizontal="left" vertical="center"/>
    </xf>
    <xf numFmtId="166" fontId="20" fillId="34" borderId="127" xfId="1" applyNumberFormat="1" applyFont="1" applyFill="1" applyBorder="1" applyAlignment="1">
      <alignment horizontal="left" vertical="center"/>
    </xf>
    <xf numFmtId="167" fontId="4" fillId="5" borderId="36" xfId="1" applyNumberFormat="1" applyFont="1" applyFill="1" applyBorder="1" applyAlignment="1">
      <alignment horizontal="left" vertical="center" wrapText="1"/>
    </xf>
    <xf numFmtId="167" fontId="4" fillId="5" borderId="72" xfId="1" applyNumberFormat="1" applyFont="1" applyFill="1" applyBorder="1" applyAlignment="1">
      <alignment horizontal="left" vertical="center" wrapText="1"/>
    </xf>
    <xf numFmtId="167" fontId="4" fillId="0" borderId="62" xfId="1" applyNumberFormat="1" applyFont="1" applyFill="1" applyBorder="1" applyAlignment="1">
      <alignment horizontal="center" vertical="center" wrapText="1"/>
    </xf>
    <xf numFmtId="167" fontId="20" fillId="29" borderId="100" xfId="1" applyNumberFormat="1" applyFont="1" applyFill="1" applyBorder="1" applyAlignment="1">
      <alignment horizontal="left" vertical="center" wrapText="1"/>
    </xf>
    <xf numFmtId="167" fontId="20" fillId="29" borderId="102" xfId="1" applyNumberFormat="1" applyFont="1" applyFill="1" applyBorder="1" applyAlignment="1">
      <alignment horizontal="left" vertical="center" wrapText="1"/>
    </xf>
    <xf numFmtId="167" fontId="20" fillId="29" borderId="101" xfId="1" applyNumberFormat="1" applyFont="1" applyFill="1" applyBorder="1" applyAlignment="1">
      <alignment horizontal="left" vertical="center" wrapText="1"/>
    </xf>
    <xf numFmtId="167" fontId="4" fillId="5" borderId="119" xfId="1" applyNumberFormat="1" applyFont="1" applyFill="1" applyBorder="1" applyAlignment="1">
      <alignment horizontal="left" vertical="center" wrapText="1"/>
    </xf>
    <xf numFmtId="167" fontId="4" fillId="5" borderId="83" xfId="1" applyNumberFormat="1" applyFont="1" applyFill="1" applyBorder="1" applyAlignment="1">
      <alignment horizontal="left" vertical="center" wrapText="1"/>
    </xf>
    <xf numFmtId="167" fontId="4" fillId="5" borderId="121" xfId="1" applyNumberFormat="1" applyFont="1" applyFill="1" applyBorder="1" applyAlignment="1">
      <alignment horizontal="center" vertical="center" wrapText="1"/>
    </xf>
    <xf numFmtId="167" fontId="4" fillId="5" borderId="51" xfId="1" applyNumberFormat="1" applyFont="1" applyFill="1" applyBorder="1" applyAlignment="1">
      <alignment horizontal="left" vertical="center" wrapText="1"/>
    </xf>
    <xf numFmtId="166" fontId="17" fillId="34" borderId="120" xfId="1" applyNumberFormat="1" applyFont="1" applyFill="1" applyBorder="1" applyAlignment="1">
      <alignment horizontal="left" vertical="center"/>
    </xf>
    <xf numFmtId="166" fontId="17" fillId="34" borderId="113" xfId="1" applyNumberFormat="1" applyFont="1" applyFill="1" applyBorder="1" applyAlignment="1">
      <alignment horizontal="left" vertical="center"/>
    </xf>
    <xf numFmtId="49" fontId="17" fillId="7" borderId="123" xfId="1" applyNumberFormat="1" applyFont="1" applyFill="1" applyBorder="1" applyAlignment="1">
      <alignment horizontal="left" vertical="center" wrapText="1"/>
    </xf>
    <xf numFmtId="49" fontId="17" fillId="7" borderId="133" xfId="1" applyNumberFormat="1" applyFont="1" applyFill="1" applyBorder="1" applyAlignment="1">
      <alignment horizontal="left" vertical="center" wrapText="1"/>
    </xf>
    <xf numFmtId="49" fontId="17" fillId="7" borderId="122" xfId="1" applyNumberFormat="1" applyFont="1" applyFill="1" applyBorder="1" applyAlignment="1">
      <alignment horizontal="left" vertical="center" wrapText="1"/>
    </xf>
    <xf numFmtId="166" fontId="20" fillId="29" borderId="81" xfId="1" applyNumberFormat="1" applyFont="1" applyFill="1" applyBorder="1" applyAlignment="1">
      <alignment horizontal="left" vertical="center" wrapText="1"/>
    </xf>
    <xf numFmtId="166" fontId="20" fillId="29" borderId="71" xfId="1" applyNumberFormat="1" applyFont="1" applyFill="1" applyBorder="1" applyAlignment="1">
      <alignment horizontal="left" vertical="center" wrapText="1"/>
    </xf>
    <xf numFmtId="166" fontId="20" fillId="29" borderId="84" xfId="1" applyNumberFormat="1" applyFont="1" applyFill="1" applyBorder="1" applyAlignment="1">
      <alignment horizontal="left" vertical="center" wrapText="1"/>
    </xf>
    <xf numFmtId="167" fontId="20" fillId="34" borderId="67" xfId="0" applyNumberFormat="1" applyFont="1" applyFill="1" applyBorder="1" applyAlignment="1">
      <alignment horizontal="left" vertical="center" wrapText="1"/>
    </xf>
    <xf numFmtId="167" fontId="20" fillId="34" borderId="71" xfId="0" applyNumberFormat="1" applyFont="1" applyFill="1" applyBorder="1" applyAlignment="1">
      <alignment horizontal="left" vertical="center" wrapText="1"/>
    </xf>
    <xf numFmtId="167" fontId="20" fillId="34" borderId="84" xfId="0" applyNumberFormat="1" applyFont="1" applyFill="1" applyBorder="1" applyAlignment="1">
      <alignment horizontal="left" vertical="center" wrapText="1"/>
    </xf>
    <xf numFmtId="167" fontId="4" fillId="10" borderId="125" xfId="1" applyNumberFormat="1" applyFont="1" applyFill="1" applyBorder="1" applyAlignment="1">
      <alignment horizontal="left" vertical="center" wrapText="1"/>
    </xf>
    <xf numFmtId="167" fontId="4" fillId="10" borderId="25" xfId="1" applyNumberFormat="1" applyFont="1" applyFill="1" applyBorder="1" applyAlignment="1">
      <alignment horizontal="left" vertical="center" wrapText="1"/>
    </xf>
    <xf numFmtId="167" fontId="4" fillId="10" borderId="62" xfId="1" applyNumberFormat="1" applyFont="1" applyFill="1" applyBorder="1" applyAlignment="1">
      <alignment horizontal="left" vertical="center" wrapText="1"/>
    </xf>
    <xf numFmtId="167" fontId="4" fillId="5" borderId="75" xfId="1" applyNumberFormat="1" applyFont="1" applyFill="1" applyBorder="1" applyAlignment="1">
      <alignment horizontal="left" vertical="center" wrapText="1"/>
    </xf>
    <xf numFmtId="167" fontId="4" fillId="5" borderId="63" xfId="1" applyNumberFormat="1" applyFont="1" applyFill="1" applyBorder="1" applyAlignment="1">
      <alignment horizontal="left" vertical="center" wrapText="1"/>
    </xf>
    <xf numFmtId="0" fontId="4" fillId="0" borderId="129" xfId="1" applyFont="1" applyFill="1" applyBorder="1" applyAlignment="1">
      <alignment horizontal="center" vertical="center" wrapText="1"/>
    </xf>
    <xf numFmtId="0" fontId="4" fillId="0" borderId="25" xfId="1" applyFont="1" applyFill="1" applyBorder="1" applyAlignment="1">
      <alignment horizontal="center" vertical="center" wrapText="1"/>
    </xf>
    <xf numFmtId="0" fontId="4" fillId="0" borderId="134" xfId="1" applyFont="1" applyFill="1" applyBorder="1" applyAlignment="1">
      <alignment horizontal="left" vertical="center" wrapText="1"/>
    </xf>
    <xf numFmtId="0" fontId="4" fillId="0" borderId="74" xfId="1" applyFont="1" applyFill="1" applyBorder="1" applyAlignment="1">
      <alignment horizontal="left" vertical="center" wrapText="1"/>
    </xf>
    <xf numFmtId="3" fontId="20" fillId="21" borderId="88" xfId="1" applyNumberFormat="1" applyFont="1" applyFill="1" applyBorder="1" applyAlignment="1">
      <alignment horizontal="left" vertical="center"/>
    </xf>
    <xf numFmtId="3" fontId="20" fillId="21" borderId="89" xfId="1" applyNumberFormat="1" applyFont="1" applyFill="1" applyBorder="1" applyAlignment="1">
      <alignment horizontal="left" vertical="center"/>
    </xf>
    <xf numFmtId="3" fontId="20" fillId="21" borderId="90" xfId="1" applyNumberFormat="1" applyFont="1" applyFill="1" applyBorder="1" applyAlignment="1">
      <alignment horizontal="left" vertical="center"/>
    </xf>
    <xf numFmtId="0" fontId="18" fillId="0" borderId="1" xfId="1" applyFont="1" applyFill="1" applyBorder="1" applyAlignment="1">
      <alignment horizontal="left" vertical="center" wrapText="1"/>
    </xf>
    <xf numFmtId="3" fontId="20" fillId="21" borderId="81" xfId="1" applyNumberFormat="1" applyFont="1" applyFill="1" applyBorder="1" applyAlignment="1">
      <alignment horizontal="left" vertical="center" wrapText="1"/>
    </xf>
    <xf numFmtId="3" fontId="20" fillId="21" borderId="71" xfId="1" applyNumberFormat="1" applyFont="1" applyFill="1" applyBorder="1" applyAlignment="1">
      <alignment horizontal="left" vertical="center" wrapText="1"/>
    </xf>
    <xf numFmtId="3" fontId="20" fillId="21" borderId="84" xfId="1" applyNumberFormat="1" applyFont="1" applyFill="1" applyBorder="1" applyAlignment="1">
      <alignment horizontal="left" vertical="center" wrapText="1"/>
    </xf>
    <xf numFmtId="0" fontId="4" fillId="8" borderId="36" xfId="1" applyFont="1" applyFill="1" applyBorder="1" applyAlignment="1">
      <alignment horizontal="left" vertical="center" wrapText="1"/>
    </xf>
    <xf numFmtId="0" fontId="4" fillId="8" borderId="25" xfId="1" applyFont="1" applyFill="1" applyBorder="1" applyAlignment="1">
      <alignment horizontal="left" vertical="center" wrapText="1"/>
    </xf>
    <xf numFmtId="3" fontId="20" fillId="20" borderId="81" xfId="1" applyNumberFormat="1" applyFont="1" applyFill="1" applyBorder="1" applyAlignment="1">
      <alignment horizontal="left" vertical="center" wrapText="1"/>
    </xf>
    <xf numFmtId="3" fontId="20" fillId="20" borderId="71" xfId="1" applyNumberFormat="1" applyFont="1" applyFill="1" applyBorder="1" applyAlignment="1">
      <alignment horizontal="left" vertical="center" wrapText="1"/>
    </xf>
    <xf numFmtId="3" fontId="20" fillId="20" borderId="84" xfId="1" applyNumberFormat="1" applyFont="1" applyFill="1" applyBorder="1" applyAlignment="1">
      <alignment horizontal="left" vertical="center" wrapText="1"/>
    </xf>
    <xf numFmtId="0" fontId="4" fillId="0" borderId="16" xfId="1" applyFont="1" applyFill="1" applyBorder="1" applyAlignment="1">
      <alignment horizontal="left" vertical="center" wrapText="1"/>
    </xf>
    <xf numFmtId="0" fontId="4" fillId="0" borderId="7" xfId="1" applyFont="1" applyFill="1" applyBorder="1" applyAlignment="1">
      <alignment horizontal="left" vertical="center" wrapText="1"/>
    </xf>
    <xf numFmtId="0" fontId="4" fillId="10" borderId="16" xfId="1" applyFont="1" applyFill="1" applyBorder="1" applyAlignment="1">
      <alignment horizontal="left" vertical="center" wrapText="1"/>
    </xf>
    <xf numFmtId="0" fontId="4" fillId="10" borderId="7" xfId="1" applyFont="1" applyFill="1" applyBorder="1" applyAlignment="1">
      <alignment horizontal="left" vertical="center" wrapText="1"/>
    </xf>
    <xf numFmtId="0" fontId="4" fillId="10" borderId="25" xfId="1" applyFont="1" applyFill="1" applyBorder="1" applyAlignment="1">
      <alignment horizontal="left" vertical="center" wrapText="1"/>
    </xf>
    <xf numFmtId="49" fontId="20" fillId="20" borderId="81" xfId="1" applyNumberFormat="1" applyFont="1" applyFill="1" applyBorder="1" applyAlignment="1">
      <alignment horizontal="left" vertical="center" wrapText="1"/>
    </xf>
    <xf numFmtId="49" fontId="20" fillId="20" borderId="71" xfId="1" applyNumberFormat="1" applyFont="1" applyFill="1" applyBorder="1" applyAlignment="1">
      <alignment horizontal="left" vertical="center" wrapText="1"/>
    </xf>
    <xf numFmtId="49" fontId="20" fillId="20" borderId="84" xfId="1" applyNumberFormat="1" applyFont="1" applyFill="1" applyBorder="1" applyAlignment="1">
      <alignment horizontal="left" vertical="center" wrapText="1"/>
    </xf>
    <xf numFmtId="0" fontId="4" fillId="8" borderId="16" xfId="1" applyFont="1" applyFill="1" applyBorder="1" applyAlignment="1">
      <alignment horizontal="left" vertical="center" wrapText="1"/>
    </xf>
    <xf numFmtId="0" fontId="4" fillId="8" borderId="7" xfId="1" applyFont="1" applyFill="1" applyBorder="1" applyAlignment="1">
      <alignment horizontal="left" vertical="center" wrapText="1"/>
    </xf>
    <xf numFmtId="0" fontId="4" fillId="10" borderId="16" xfId="3" applyFont="1" applyFill="1" applyBorder="1" applyAlignment="1">
      <alignment horizontal="left" vertical="center" wrapText="1"/>
    </xf>
    <xf numFmtId="0" fontId="4" fillId="10" borderId="7" xfId="3" applyFont="1" applyFill="1" applyBorder="1" applyAlignment="1">
      <alignment horizontal="left" vertical="center" wrapText="1"/>
    </xf>
    <xf numFmtId="0" fontId="4" fillId="10" borderId="25" xfId="3" applyFont="1" applyFill="1" applyBorder="1" applyAlignment="1">
      <alignment horizontal="left" vertical="center" wrapText="1"/>
    </xf>
    <xf numFmtId="49" fontId="20" fillId="3" borderId="81" xfId="1" applyNumberFormat="1" applyFont="1" applyFill="1" applyBorder="1" applyAlignment="1">
      <alignment horizontal="left" vertical="center" wrapText="1"/>
    </xf>
    <xf numFmtId="49" fontId="20" fillId="3" borderId="71" xfId="1" applyNumberFormat="1" applyFont="1" applyFill="1" applyBorder="1" applyAlignment="1">
      <alignment horizontal="left" vertical="center" wrapText="1"/>
    </xf>
    <xf numFmtId="49" fontId="20" fillId="3" borderId="84" xfId="1" applyNumberFormat="1" applyFont="1" applyFill="1" applyBorder="1" applyAlignment="1">
      <alignment horizontal="left" vertical="center" wrapText="1"/>
    </xf>
    <xf numFmtId="0" fontId="4" fillId="10" borderId="2" xfId="1" applyFont="1" applyFill="1" applyBorder="1" applyAlignment="1">
      <alignment horizontal="left" vertical="center" wrapText="1"/>
    </xf>
    <xf numFmtId="3" fontId="20" fillId="17" borderId="81" xfId="1" applyNumberFormat="1" applyFont="1" applyFill="1" applyBorder="1" applyAlignment="1">
      <alignment horizontal="left" vertical="center" wrapText="1"/>
    </xf>
    <xf numFmtId="3" fontId="20" fillId="17" borderId="71" xfId="1" applyNumberFormat="1" applyFont="1" applyFill="1" applyBorder="1" applyAlignment="1">
      <alignment horizontal="left" vertical="center" wrapText="1"/>
    </xf>
    <xf numFmtId="3" fontId="20" fillId="17" borderId="84" xfId="1" applyNumberFormat="1" applyFont="1" applyFill="1" applyBorder="1" applyAlignment="1">
      <alignment horizontal="left" vertical="center" wrapText="1"/>
    </xf>
    <xf numFmtId="3" fontId="4" fillId="0" borderId="16" xfId="1" applyNumberFormat="1" applyFont="1" applyFill="1" applyBorder="1" applyAlignment="1">
      <alignment horizontal="left" vertical="center" wrapText="1"/>
    </xf>
    <xf numFmtId="3" fontId="4" fillId="0" borderId="7" xfId="1" applyNumberFormat="1" applyFont="1" applyFill="1" applyBorder="1" applyAlignment="1">
      <alignment horizontal="left" vertical="center" wrapText="1"/>
    </xf>
    <xf numFmtId="3" fontId="4" fillId="0" borderId="25" xfId="1" applyNumberFormat="1" applyFont="1" applyFill="1" applyBorder="1" applyAlignment="1">
      <alignment horizontal="left" vertical="center" wrapText="1"/>
    </xf>
    <xf numFmtId="0" fontId="4" fillId="14" borderId="16" xfId="1" applyFont="1" applyFill="1" applyBorder="1" applyAlignment="1">
      <alignment horizontal="left" vertical="center" wrapText="1"/>
    </xf>
    <xf numFmtId="0" fontId="4" fillId="14" borderId="7" xfId="1" applyFont="1" applyFill="1" applyBorder="1" applyAlignment="1">
      <alignment horizontal="left" vertical="center" wrapText="1"/>
    </xf>
    <xf numFmtId="0" fontId="4" fillId="14" borderId="25" xfId="1" applyFont="1" applyFill="1" applyBorder="1" applyAlignment="1">
      <alignment horizontal="left" vertical="center" wrapText="1"/>
    </xf>
    <xf numFmtId="0" fontId="4" fillId="15" borderId="16" xfId="1" applyFont="1" applyFill="1" applyBorder="1" applyAlignment="1">
      <alignment horizontal="left" vertical="center" wrapText="1"/>
    </xf>
    <xf numFmtId="0" fontId="4" fillId="15" borderId="7" xfId="1" applyFont="1" applyFill="1" applyBorder="1" applyAlignment="1">
      <alignment horizontal="left" vertical="center" wrapText="1"/>
    </xf>
    <xf numFmtId="0" fontId="4" fillId="15" borderId="25" xfId="1" applyFont="1" applyFill="1" applyBorder="1" applyAlignment="1">
      <alignment horizontal="left" vertical="center" wrapText="1"/>
    </xf>
    <xf numFmtId="3" fontId="4" fillId="8" borderId="16" xfId="1" applyNumberFormat="1" applyFont="1" applyFill="1" applyBorder="1" applyAlignment="1">
      <alignment horizontal="left" vertical="center" wrapText="1"/>
    </xf>
    <xf numFmtId="3" fontId="4" fillId="8" borderId="7" xfId="1" applyNumberFormat="1" applyFont="1" applyFill="1" applyBorder="1" applyAlignment="1">
      <alignment horizontal="left" vertical="center" wrapText="1"/>
    </xf>
    <xf numFmtId="3" fontId="4" fillId="8" borderId="25" xfId="1" applyNumberFormat="1" applyFont="1" applyFill="1" applyBorder="1" applyAlignment="1">
      <alignment horizontal="left" vertical="center" wrapText="1"/>
    </xf>
    <xf numFmtId="3" fontId="4" fillId="8" borderId="2" xfId="1" applyNumberFormat="1" applyFont="1" applyFill="1" applyBorder="1" applyAlignment="1">
      <alignment horizontal="left" vertical="center" wrapText="1"/>
    </xf>
    <xf numFmtId="3" fontId="10" fillId="0" borderId="125" xfId="1" applyNumberFormat="1" applyFont="1" applyFill="1" applyBorder="1" applyAlignment="1">
      <alignment horizontal="left" vertical="center" wrapText="1"/>
    </xf>
    <xf numFmtId="3" fontId="10" fillId="0" borderId="25" xfId="1" applyNumberFormat="1" applyFont="1" applyFill="1" applyBorder="1" applyAlignment="1">
      <alignment horizontal="left" vertical="center" wrapText="1"/>
    </xf>
    <xf numFmtId="3" fontId="10" fillId="0" borderId="62" xfId="1" applyNumberFormat="1" applyFont="1" applyFill="1" applyBorder="1" applyAlignment="1">
      <alignment horizontal="left" vertical="center" wrapText="1"/>
    </xf>
    <xf numFmtId="3" fontId="20" fillId="19" borderId="81" xfId="1" applyNumberFormat="1" applyFont="1" applyFill="1" applyBorder="1" applyAlignment="1">
      <alignment horizontal="left" vertical="center" wrapText="1"/>
    </xf>
    <xf numFmtId="3" fontId="20" fillId="19" borderId="71" xfId="1" applyNumberFormat="1" applyFont="1" applyFill="1" applyBorder="1" applyAlignment="1">
      <alignment horizontal="left" vertical="center" wrapText="1"/>
    </xf>
    <xf numFmtId="3" fontId="20" fillId="19" borderId="84" xfId="1" applyNumberFormat="1" applyFont="1" applyFill="1" applyBorder="1" applyAlignment="1">
      <alignment horizontal="left" vertical="center" wrapText="1"/>
    </xf>
    <xf numFmtId="49" fontId="20" fillId="7" borderId="123" xfId="0" applyNumberFormat="1" applyFont="1" applyFill="1" applyBorder="1" applyAlignment="1">
      <alignment horizontal="left" vertical="distributed" wrapText="1"/>
    </xf>
    <xf numFmtId="49" fontId="20" fillId="7" borderId="133" xfId="0" applyNumberFormat="1" applyFont="1" applyFill="1" applyBorder="1" applyAlignment="1">
      <alignment horizontal="left" vertical="distributed" wrapText="1"/>
    </xf>
    <xf numFmtId="49" fontId="20" fillId="7" borderId="122" xfId="0" applyNumberFormat="1" applyFont="1" applyFill="1" applyBorder="1" applyAlignment="1">
      <alignment horizontal="left" vertical="distributed" wrapText="1"/>
    </xf>
    <xf numFmtId="3" fontId="20" fillId="7" borderId="108" xfId="1" applyNumberFormat="1" applyFont="1" applyFill="1" applyBorder="1" applyAlignment="1">
      <alignment horizontal="left" vertical="center" wrapText="1"/>
    </xf>
    <xf numFmtId="3" fontId="20" fillId="7" borderId="110" xfId="1" applyNumberFormat="1" applyFont="1" applyFill="1" applyBorder="1" applyAlignment="1">
      <alignment horizontal="left" vertical="center" wrapText="1"/>
    </xf>
    <xf numFmtId="3" fontId="20" fillId="7" borderId="107" xfId="1" applyNumberFormat="1" applyFont="1" applyFill="1" applyBorder="1" applyAlignment="1">
      <alignment horizontal="left" vertical="center" wrapText="1"/>
    </xf>
    <xf numFmtId="3" fontId="20" fillId="23" borderId="81" xfId="1" applyNumberFormat="1" applyFont="1" applyFill="1" applyBorder="1" applyAlignment="1">
      <alignment horizontal="left" vertical="center" wrapText="1"/>
    </xf>
    <xf numFmtId="3" fontId="20" fillId="23" borderId="71" xfId="1" applyNumberFormat="1" applyFont="1" applyFill="1" applyBorder="1" applyAlignment="1">
      <alignment horizontal="left" vertical="center" wrapText="1"/>
    </xf>
    <xf numFmtId="3" fontId="20" fillId="23" borderId="84" xfId="1" applyNumberFormat="1" applyFont="1" applyFill="1" applyBorder="1" applyAlignment="1">
      <alignment horizontal="left" vertical="center" wrapText="1"/>
    </xf>
    <xf numFmtId="0" fontId="20" fillId="3" borderId="81" xfId="1" applyFont="1" applyFill="1" applyBorder="1" applyAlignment="1">
      <alignment horizontal="left" vertical="center" wrapText="1"/>
    </xf>
    <xf numFmtId="0" fontId="20" fillId="3" borderId="71" xfId="1" applyFont="1" applyFill="1" applyBorder="1" applyAlignment="1">
      <alignment horizontal="left" vertical="center" wrapText="1"/>
    </xf>
    <xf numFmtId="0" fontId="20" fillId="3" borderId="84" xfId="1" applyFont="1" applyFill="1" applyBorder="1" applyAlignment="1">
      <alignment horizontal="left" vertical="center" wrapText="1"/>
    </xf>
    <xf numFmtId="49" fontId="20" fillId="3" borderId="3" xfId="1" applyNumberFormat="1" applyFont="1" applyFill="1" applyBorder="1" applyAlignment="1">
      <alignment horizontal="left" vertical="center" wrapText="1"/>
    </xf>
    <xf numFmtId="49" fontId="20" fillId="3" borderId="5" xfId="1" applyNumberFormat="1" applyFont="1" applyFill="1" applyBorder="1" applyAlignment="1">
      <alignment horizontal="left" vertical="center" wrapText="1"/>
    </xf>
    <xf numFmtId="49" fontId="20" fillId="3" borderId="6" xfId="1" applyNumberFormat="1" applyFont="1" applyFill="1" applyBorder="1" applyAlignment="1">
      <alignment horizontal="left" vertical="center" wrapText="1"/>
    </xf>
    <xf numFmtId="0" fontId="4" fillId="13" borderId="9" xfId="1" applyFont="1" applyFill="1" applyBorder="1" applyAlignment="1">
      <alignment horizontal="left" vertical="center" wrapText="1"/>
    </xf>
    <xf numFmtId="0" fontId="4" fillId="13" borderId="12" xfId="1" applyFont="1" applyFill="1" applyBorder="1" applyAlignment="1">
      <alignment horizontal="left" vertical="center" wrapText="1"/>
    </xf>
    <xf numFmtId="3" fontId="20" fillId="7" borderId="123" xfId="1" applyNumberFormat="1" applyFont="1" applyFill="1" applyBorder="1" applyAlignment="1">
      <alignment horizontal="left" vertical="center" wrapText="1"/>
    </xf>
    <xf numFmtId="3" fontId="20" fillId="7" borderId="133" xfId="1" applyNumberFormat="1" applyFont="1" applyFill="1" applyBorder="1" applyAlignment="1">
      <alignment horizontal="left" vertical="center" wrapText="1"/>
    </xf>
    <xf numFmtId="3" fontId="20" fillId="7" borderId="122" xfId="1" applyNumberFormat="1" applyFont="1" applyFill="1" applyBorder="1" applyAlignment="1">
      <alignment horizontal="left" vertical="center" wrapText="1"/>
    </xf>
    <xf numFmtId="0" fontId="4" fillId="0" borderId="125" xfId="1" applyFont="1" applyFill="1" applyBorder="1" applyAlignment="1">
      <alignment horizontal="center" vertical="center" wrapText="1"/>
    </xf>
    <xf numFmtId="0" fontId="4" fillId="0" borderId="62" xfId="1" applyFont="1" applyFill="1" applyBorder="1" applyAlignment="1">
      <alignment horizontal="center" vertical="center" wrapText="1"/>
    </xf>
    <xf numFmtId="3" fontId="20" fillId="23" borderId="3" xfId="1" applyNumberFormat="1" applyFont="1" applyFill="1" applyBorder="1" applyAlignment="1">
      <alignment horizontal="left" vertical="center" wrapText="1"/>
    </xf>
    <xf numFmtId="3" fontId="20" fillId="23" borderId="5" xfId="1" applyNumberFormat="1" applyFont="1" applyFill="1" applyBorder="1" applyAlignment="1">
      <alignment horizontal="left" vertical="center" wrapText="1"/>
    </xf>
    <xf numFmtId="3" fontId="20" fillId="23" borderId="6" xfId="1" applyNumberFormat="1" applyFont="1" applyFill="1" applyBorder="1" applyAlignment="1">
      <alignment horizontal="left" vertical="center" wrapText="1"/>
    </xf>
    <xf numFmtId="0" fontId="20" fillId="3" borderId="3" xfId="1" applyFont="1" applyFill="1" applyBorder="1" applyAlignment="1">
      <alignment horizontal="left" vertical="center" wrapText="1"/>
    </xf>
    <xf numFmtId="0" fontId="20" fillId="3" borderId="5" xfId="1" applyFont="1" applyFill="1" applyBorder="1" applyAlignment="1">
      <alignment horizontal="left" vertical="center" wrapText="1"/>
    </xf>
    <xf numFmtId="0" fontId="20" fillId="3" borderId="6" xfId="1" applyFont="1" applyFill="1" applyBorder="1" applyAlignment="1">
      <alignment horizontal="left" vertical="center" wrapText="1"/>
    </xf>
    <xf numFmtId="0" fontId="4" fillId="11" borderId="16" xfId="1" applyFont="1" applyFill="1" applyBorder="1" applyAlignment="1">
      <alignment horizontal="left" vertical="center" wrapText="1"/>
    </xf>
    <xf numFmtId="0" fontId="4" fillId="11" borderId="7" xfId="1" applyFont="1" applyFill="1" applyBorder="1" applyAlignment="1">
      <alignment horizontal="left" vertical="center" wrapText="1"/>
    </xf>
    <xf numFmtId="0" fontId="4" fillId="12" borderId="16" xfId="1" applyFont="1" applyFill="1" applyBorder="1" applyAlignment="1">
      <alignment horizontal="left" vertical="center" wrapText="1"/>
    </xf>
    <xf numFmtId="0" fontId="4" fillId="12" borderId="7" xfId="1" applyFont="1" applyFill="1" applyBorder="1" applyAlignment="1">
      <alignment horizontal="left" vertical="center" wrapText="1"/>
    </xf>
    <xf numFmtId="0" fontId="4" fillId="12" borderId="25" xfId="1" applyFont="1" applyFill="1" applyBorder="1" applyAlignment="1">
      <alignment horizontal="left" vertical="center" wrapText="1"/>
    </xf>
    <xf numFmtId="49" fontId="20" fillId="7" borderId="117" xfId="1" applyNumberFormat="1" applyFont="1" applyFill="1" applyBorder="1" applyAlignment="1">
      <alignment horizontal="left" vertical="center" wrapText="1"/>
    </xf>
    <xf numFmtId="0" fontId="4" fillId="14" borderId="62" xfId="1" applyFont="1" applyFill="1" applyBorder="1" applyAlignment="1">
      <alignment horizontal="left" vertical="center" wrapText="1"/>
    </xf>
    <xf numFmtId="3" fontId="20" fillId="9" borderId="123" xfId="1" applyNumberFormat="1" applyFont="1" applyFill="1" applyBorder="1" applyAlignment="1">
      <alignment horizontal="left" vertical="center" wrapText="1"/>
    </xf>
    <xf numFmtId="3" fontId="20" fillId="9" borderId="124" xfId="1" applyNumberFormat="1" applyFont="1" applyFill="1" applyBorder="1" applyAlignment="1">
      <alignment horizontal="left" vertical="center" wrapText="1"/>
    </xf>
    <xf numFmtId="3" fontId="20" fillId="9" borderId="122" xfId="1" applyNumberFormat="1" applyFont="1" applyFill="1" applyBorder="1" applyAlignment="1">
      <alignment horizontal="left" vertical="center" wrapText="1"/>
    </xf>
    <xf numFmtId="0" fontId="4" fillId="12" borderId="125" xfId="1" applyFont="1" applyFill="1" applyBorder="1" applyAlignment="1">
      <alignment horizontal="left" vertical="center" wrapText="1"/>
    </xf>
    <xf numFmtId="0" fontId="4" fillId="12" borderId="62" xfId="1" applyFont="1" applyFill="1" applyBorder="1" applyAlignment="1">
      <alignment horizontal="left" vertical="center" wrapText="1"/>
    </xf>
    <xf numFmtId="49" fontId="20" fillId="20" borderId="121" xfId="1" applyNumberFormat="1" applyFont="1" applyFill="1" applyBorder="1" applyAlignment="1">
      <alignment horizontal="left" vertical="center" wrapText="1"/>
    </xf>
    <xf numFmtId="3" fontId="20" fillId="23" borderId="123" xfId="1" applyNumberFormat="1" applyFont="1" applyFill="1" applyBorder="1" applyAlignment="1">
      <alignment horizontal="left" vertical="center" wrapText="1"/>
    </xf>
    <xf numFmtId="3" fontId="20" fillId="23" borderId="133" xfId="1" applyNumberFormat="1" applyFont="1" applyFill="1" applyBorder="1" applyAlignment="1">
      <alignment horizontal="left" vertical="center" wrapText="1"/>
    </xf>
    <xf numFmtId="3" fontId="20" fillId="23" borderId="122" xfId="1" applyNumberFormat="1" applyFont="1" applyFill="1" applyBorder="1" applyAlignment="1">
      <alignment horizontal="left" vertical="center" wrapText="1"/>
    </xf>
    <xf numFmtId="0" fontId="4" fillId="13" borderId="125" xfId="1" applyFont="1" applyFill="1" applyBorder="1" applyAlignment="1">
      <alignment horizontal="left" vertical="center" wrapText="1"/>
    </xf>
    <xf numFmtId="0" fontId="4" fillId="13" borderId="25" xfId="1" applyFont="1" applyFill="1" applyBorder="1" applyAlignment="1">
      <alignment horizontal="left" vertical="center" wrapText="1"/>
    </xf>
    <xf numFmtId="0" fontId="4" fillId="13" borderId="62" xfId="1" applyFont="1" applyFill="1" applyBorder="1" applyAlignment="1">
      <alignment horizontal="left" vertical="center" wrapText="1"/>
    </xf>
    <xf numFmtId="49" fontId="20" fillId="19" borderId="81" xfId="1" applyNumberFormat="1" applyFont="1" applyFill="1" applyBorder="1" applyAlignment="1">
      <alignment horizontal="left" vertical="center" wrapText="1"/>
    </xf>
    <xf numFmtId="49" fontId="20" fillId="19" borderId="71" xfId="1" applyNumberFormat="1" applyFont="1" applyFill="1" applyBorder="1" applyAlignment="1">
      <alignment horizontal="left" vertical="center" wrapText="1"/>
    </xf>
    <xf numFmtId="49" fontId="20" fillId="19" borderId="84" xfId="1" applyNumberFormat="1" applyFont="1" applyFill="1" applyBorder="1" applyAlignment="1">
      <alignment horizontal="left" vertical="center" wrapText="1"/>
    </xf>
    <xf numFmtId="3" fontId="20" fillId="20" borderId="88" xfId="1" applyNumberFormat="1" applyFont="1" applyFill="1" applyBorder="1" applyAlignment="1">
      <alignment horizontal="left" vertical="center" wrapText="1"/>
    </xf>
    <xf numFmtId="3" fontId="20" fillId="20" borderId="89" xfId="1" applyNumberFormat="1" applyFont="1" applyFill="1" applyBorder="1" applyAlignment="1">
      <alignment horizontal="left" vertical="center" wrapText="1"/>
    </xf>
    <xf numFmtId="3" fontId="20" fillId="20" borderId="90" xfId="1" applyNumberFormat="1" applyFont="1" applyFill="1" applyBorder="1" applyAlignment="1">
      <alignment horizontal="left" vertical="center" wrapText="1"/>
    </xf>
    <xf numFmtId="0" fontId="4" fillId="0" borderId="80" xfId="1" applyFont="1" applyFill="1" applyBorder="1" applyAlignment="1">
      <alignment horizontal="left" vertical="center" wrapText="1"/>
    </xf>
    <xf numFmtId="0" fontId="4" fillId="0" borderId="85" xfId="1" applyFont="1" applyFill="1" applyBorder="1" applyAlignment="1">
      <alignment horizontal="left" vertical="center" wrapText="1"/>
    </xf>
    <xf numFmtId="0" fontId="4" fillId="13" borderId="16" xfId="1" applyFont="1" applyFill="1" applyBorder="1" applyAlignment="1">
      <alignment horizontal="left" vertical="center" wrapText="1"/>
    </xf>
    <xf numFmtId="0" fontId="4" fillId="13" borderId="7" xfId="1" applyFont="1" applyFill="1" applyBorder="1" applyAlignment="1">
      <alignment horizontal="left" vertical="center" wrapText="1"/>
    </xf>
    <xf numFmtId="0" fontId="4" fillId="11" borderId="25" xfId="1" applyFont="1" applyFill="1" applyBorder="1" applyAlignment="1">
      <alignment horizontal="left" vertical="center" wrapText="1"/>
    </xf>
    <xf numFmtId="0" fontId="9" fillId="2" borderId="114" xfId="1" applyFont="1" applyFill="1" applyBorder="1" applyAlignment="1">
      <alignment horizontal="center" vertical="center" wrapText="1"/>
    </xf>
    <xf numFmtId="0" fontId="8" fillId="2" borderId="86" xfId="1" applyFont="1" applyFill="1" applyBorder="1" applyAlignment="1">
      <alignment horizontal="center" vertical="center" wrapText="1"/>
    </xf>
    <xf numFmtId="0" fontId="8" fillId="2" borderId="120" xfId="1" applyFont="1" applyFill="1" applyBorder="1" applyAlignment="1">
      <alignment horizontal="center" vertical="center" wrapText="1"/>
    </xf>
    <xf numFmtId="0" fontId="20" fillId="0" borderId="16" xfId="1" applyFont="1" applyFill="1" applyBorder="1" applyAlignment="1">
      <alignment horizontal="center" vertical="center"/>
    </xf>
    <xf numFmtId="0" fontId="9" fillId="2" borderId="16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18" fillId="2" borderId="16" xfId="1" applyFont="1" applyFill="1" applyBorder="1" applyAlignment="1">
      <alignment horizontal="center" vertical="center" textRotation="90" wrapText="1"/>
    </xf>
    <xf numFmtId="0" fontId="18" fillId="2" borderId="7" xfId="1" applyFont="1" applyFill="1" applyBorder="1" applyAlignment="1">
      <alignment horizontal="center" vertical="center" textRotation="90" wrapText="1"/>
    </xf>
    <xf numFmtId="0" fontId="18" fillId="2" borderId="2" xfId="1" applyFont="1" applyFill="1" applyBorder="1" applyAlignment="1">
      <alignment horizontal="center" vertical="center" textRotation="90" wrapText="1"/>
    </xf>
    <xf numFmtId="0" fontId="20" fillId="2" borderId="16" xfId="1" applyFont="1" applyFill="1" applyBorder="1" applyAlignment="1">
      <alignment horizontal="center" vertical="center" textRotation="90" wrapText="1"/>
    </xf>
    <xf numFmtId="0" fontId="20" fillId="2" borderId="7" xfId="1" applyFont="1" applyFill="1" applyBorder="1" applyAlignment="1">
      <alignment horizontal="center" vertical="center" textRotation="90" wrapText="1"/>
    </xf>
    <xf numFmtId="0" fontId="20" fillId="2" borderId="2" xfId="1" applyFont="1" applyFill="1" applyBorder="1" applyAlignment="1">
      <alignment horizontal="center" vertical="center" textRotation="90" wrapText="1"/>
    </xf>
    <xf numFmtId="0" fontId="18" fillId="0" borderId="17" xfId="1" applyFont="1" applyFill="1" applyBorder="1" applyAlignment="1">
      <alignment horizontal="left" vertical="center" wrapText="1"/>
    </xf>
    <xf numFmtId="49" fontId="20" fillId="31" borderId="18" xfId="1" applyNumberFormat="1" applyFont="1" applyFill="1" applyBorder="1" applyAlignment="1">
      <alignment horizontal="left" vertical="center" wrapText="1"/>
    </xf>
    <xf numFmtId="49" fontId="20" fillId="31" borderId="19" xfId="1" applyNumberFormat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left" vertical="center" wrapText="1"/>
    </xf>
    <xf numFmtId="49" fontId="20" fillId="30" borderId="81" xfId="1" applyNumberFormat="1" applyFont="1" applyFill="1" applyBorder="1" applyAlignment="1">
      <alignment horizontal="left" vertical="center" wrapText="1"/>
    </xf>
    <xf numFmtId="49" fontId="20" fillId="30" borderId="71" xfId="1" applyNumberFormat="1" applyFont="1" applyFill="1" applyBorder="1" applyAlignment="1">
      <alignment horizontal="left" vertical="center" wrapText="1"/>
    </xf>
    <xf numFmtId="49" fontId="20" fillId="30" borderId="84" xfId="1" applyNumberFormat="1" applyFont="1" applyFill="1" applyBorder="1" applyAlignment="1">
      <alignment horizontal="left" vertical="center" wrapText="1"/>
    </xf>
    <xf numFmtId="0" fontId="4" fillId="8" borderId="121" xfId="1" applyFont="1" applyFill="1" applyBorder="1" applyAlignment="1">
      <alignment horizontal="left" vertical="center" wrapText="1"/>
    </xf>
    <xf numFmtId="49" fontId="20" fillId="32" borderId="123" xfId="1" applyNumberFormat="1" applyFont="1" applyFill="1" applyBorder="1" applyAlignment="1">
      <alignment horizontal="left" vertical="center" wrapText="1"/>
    </xf>
    <xf numFmtId="49" fontId="20" fillId="32" borderId="124" xfId="1" applyNumberFormat="1" applyFont="1" applyFill="1" applyBorder="1" applyAlignment="1">
      <alignment horizontal="left" vertical="center" wrapText="1"/>
    </xf>
    <xf numFmtId="49" fontId="20" fillId="32" borderId="122" xfId="1" applyNumberFormat="1" applyFont="1" applyFill="1" applyBorder="1" applyAlignment="1">
      <alignment horizontal="left" vertical="center" wrapText="1"/>
    </xf>
    <xf numFmtId="0" fontId="4" fillId="10" borderId="125" xfId="1" applyFont="1" applyFill="1" applyBorder="1" applyAlignment="1">
      <alignment horizontal="left" vertical="center" wrapText="1"/>
    </xf>
    <xf numFmtId="0" fontId="4" fillId="10" borderId="62" xfId="1" applyFont="1" applyFill="1" applyBorder="1" applyAlignment="1">
      <alignment horizontal="left" vertical="center" wrapText="1"/>
    </xf>
    <xf numFmtId="0" fontId="20" fillId="9" borderId="9" xfId="1" applyFont="1" applyFill="1" applyBorder="1" applyAlignment="1">
      <alignment horizontal="left" vertical="center"/>
    </xf>
    <xf numFmtId="0" fontId="20" fillId="9" borderId="66" xfId="1" applyFont="1" applyFill="1" applyBorder="1" applyAlignment="1">
      <alignment horizontal="left" vertical="center"/>
    </xf>
    <xf numFmtId="0" fontId="20" fillId="9" borderId="73" xfId="1" applyFont="1" applyFill="1" applyBorder="1" applyAlignment="1">
      <alignment horizontal="left" vertical="center"/>
    </xf>
    <xf numFmtId="3" fontId="20" fillId="17" borderId="3" xfId="1" applyNumberFormat="1" applyFont="1" applyFill="1" applyBorder="1" applyAlignment="1">
      <alignment horizontal="left" vertical="center" wrapText="1"/>
    </xf>
    <xf numFmtId="3" fontId="20" fillId="17" borderId="5" xfId="1" applyNumberFormat="1" applyFont="1" applyFill="1" applyBorder="1" applyAlignment="1">
      <alignment horizontal="left" vertical="center" wrapText="1"/>
    </xf>
    <xf numFmtId="3" fontId="20" fillId="17" borderId="6" xfId="1" applyNumberFormat="1" applyFont="1" applyFill="1" applyBorder="1" applyAlignment="1">
      <alignment horizontal="left" vertical="center" wrapText="1"/>
    </xf>
    <xf numFmtId="3" fontId="20" fillId="30" borderId="81" xfId="1" applyNumberFormat="1" applyFont="1" applyFill="1" applyBorder="1" applyAlignment="1">
      <alignment horizontal="left" vertical="center" wrapText="1"/>
    </xf>
    <xf numFmtId="3" fontId="20" fillId="30" borderId="71" xfId="1" applyNumberFormat="1" applyFont="1" applyFill="1" applyBorder="1" applyAlignment="1">
      <alignment horizontal="left" vertical="center" wrapText="1"/>
    </xf>
    <xf numFmtId="3" fontId="20" fillId="30" borderId="84" xfId="1" applyNumberFormat="1" applyFont="1" applyFill="1" applyBorder="1" applyAlignment="1">
      <alignment horizontal="left" vertical="center" wrapText="1"/>
    </xf>
    <xf numFmtId="3" fontId="20" fillId="9" borderId="9" xfId="1" applyNumberFormat="1" applyFont="1" applyFill="1" applyBorder="1" applyAlignment="1">
      <alignment horizontal="left" vertical="center" wrapText="1"/>
    </xf>
    <xf numFmtId="3" fontId="20" fillId="9" borderId="66" xfId="1" applyNumberFormat="1" applyFont="1" applyFill="1" applyBorder="1" applyAlignment="1">
      <alignment horizontal="left" vertical="center" wrapText="1"/>
    </xf>
    <xf numFmtId="3" fontId="20" fillId="9" borderId="73" xfId="1" applyNumberFormat="1" applyFont="1" applyFill="1" applyBorder="1" applyAlignment="1">
      <alignment horizontal="left" vertical="center" wrapText="1"/>
    </xf>
    <xf numFmtId="3" fontId="20" fillId="9" borderId="117" xfId="1" applyNumberFormat="1" applyFont="1" applyFill="1" applyBorder="1" applyAlignment="1">
      <alignment horizontal="left" vertical="center" wrapText="1"/>
    </xf>
    <xf numFmtId="3" fontId="20" fillId="9" borderId="3" xfId="1" applyNumberFormat="1" applyFont="1" applyFill="1" applyBorder="1" applyAlignment="1">
      <alignment horizontal="left" vertical="center" wrapText="1"/>
    </xf>
    <xf numFmtId="3" fontId="20" fillId="9" borderId="5" xfId="1" applyNumberFormat="1" applyFont="1" applyFill="1" applyBorder="1" applyAlignment="1">
      <alignment horizontal="left" vertical="center" wrapText="1"/>
    </xf>
    <xf numFmtId="3" fontId="20" fillId="9" borderId="6" xfId="1" applyNumberFormat="1" applyFont="1" applyFill="1" applyBorder="1" applyAlignment="1">
      <alignment horizontal="left" vertical="center" wrapText="1"/>
    </xf>
    <xf numFmtId="0" fontId="20" fillId="22" borderId="3" xfId="1" applyFont="1" applyFill="1" applyBorder="1" applyAlignment="1">
      <alignment horizontal="left" vertical="center" wrapText="1"/>
    </xf>
    <xf numFmtId="0" fontId="20" fillId="22" borderId="5" xfId="1" applyFont="1" applyFill="1" applyBorder="1" applyAlignment="1">
      <alignment horizontal="left" vertical="center" wrapText="1"/>
    </xf>
    <xf numFmtId="0" fontId="20" fillId="22" borderId="6" xfId="1" applyFont="1" applyFill="1" applyBorder="1" applyAlignment="1">
      <alignment horizontal="left" vertical="center" wrapText="1"/>
    </xf>
    <xf numFmtId="3" fontId="20" fillId="35" borderId="1" xfId="1" applyNumberFormat="1" applyFont="1" applyFill="1" applyBorder="1" applyAlignment="1">
      <alignment horizontal="left" vertical="center" wrapText="1"/>
    </xf>
    <xf numFmtId="3" fontId="20" fillId="19" borderId="3" xfId="1" applyNumberFormat="1" applyFont="1" applyFill="1" applyBorder="1" applyAlignment="1">
      <alignment horizontal="left" vertical="center" wrapText="1"/>
    </xf>
    <xf numFmtId="3" fontId="20" fillId="19" borderId="5" xfId="1" applyNumberFormat="1" applyFont="1" applyFill="1" applyBorder="1" applyAlignment="1">
      <alignment horizontal="left" vertical="center" wrapText="1"/>
    </xf>
    <xf numFmtId="3" fontId="20" fillId="19" borderId="6" xfId="1" applyNumberFormat="1" applyFont="1" applyFill="1" applyBorder="1" applyAlignment="1">
      <alignment horizontal="left" vertical="center" wrapText="1"/>
    </xf>
    <xf numFmtId="49" fontId="20" fillId="22" borderId="70" xfId="1" applyNumberFormat="1" applyFont="1" applyFill="1" applyBorder="1" applyAlignment="1">
      <alignment horizontal="left" vertical="center" wrapText="1"/>
    </xf>
    <xf numFmtId="49" fontId="20" fillId="22" borderId="71" xfId="1" applyNumberFormat="1" applyFont="1" applyFill="1" applyBorder="1" applyAlignment="1">
      <alignment horizontal="left" vertical="center" wrapText="1"/>
    </xf>
    <xf numFmtId="49" fontId="20" fillId="22" borderId="68" xfId="1" applyNumberFormat="1" applyFont="1" applyFill="1" applyBorder="1" applyAlignment="1">
      <alignment horizontal="left" vertical="center" wrapText="1"/>
    </xf>
    <xf numFmtId="49" fontId="20" fillId="22" borderId="3" xfId="1" applyNumberFormat="1" applyFont="1" applyFill="1" applyBorder="1" applyAlignment="1">
      <alignment horizontal="left" vertical="center" wrapText="1"/>
    </xf>
    <xf numFmtId="49" fontId="20" fillId="22" borderId="5" xfId="1" applyNumberFormat="1" applyFont="1" applyFill="1" applyBorder="1" applyAlignment="1">
      <alignment horizontal="left" vertical="center" wrapText="1"/>
    </xf>
    <xf numFmtId="49" fontId="20" fillId="22" borderId="6" xfId="1" applyNumberFormat="1" applyFont="1" applyFill="1" applyBorder="1" applyAlignment="1">
      <alignment horizontal="left" vertical="center" wrapText="1"/>
    </xf>
    <xf numFmtId="0" fontId="4" fillId="15" borderId="95" xfId="1" applyFont="1" applyFill="1" applyBorder="1" applyAlignment="1">
      <alignment horizontal="left" vertical="center" wrapText="1"/>
    </xf>
    <xf numFmtId="0" fontId="4" fillId="15" borderId="62" xfId="1" applyFont="1" applyFill="1" applyBorder="1" applyAlignment="1">
      <alignment horizontal="left" vertical="center" wrapText="1"/>
    </xf>
    <xf numFmtId="49" fontId="20" fillId="32" borderId="27" xfId="1" applyNumberFormat="1" applyFont="1" applyFill="1" applyBorder="1" applyAlignment="1">
      <alignment horizontal="left" vertical="top" wrapText="1"/>
    </xf>
    <xf numFmtId="49" fontId="20" fillId="32" borderId="23" xfId="1" applyNumberFormat="1" applyFont="1" applyFill="1" applyBorder="1" applyAlignment="1">
      <alignment horizontal="left" vertical="top" wrapText="1"/>
    </xf>
    <xf numFmtId="49" fontId="20" fillId="32" borderId="29" xfId="1" applyNumberFormat="1" applyFont="1" applyFill="1" applyBorder="1" applyAlignment="1">
      <alignment horizontal="left" vertical="top" wrapText="1"/>
    </xf>
    <xf numFmtId="0" fontId="4" fillId="11" borderId="79" xfId="1" applyFont="1" applyFill="1" applyBorder="1" applyAlignment="1">
      <alignment horizontal="left" vertical="center" wrapText="1"/>
    </xf>
    <xf numFmtId="0" fontId="20" fillId="17" borderId="117" xfId="1" applyFont="1" applyFill="1" applyBorder="1" applyAlignment="1">
      <alignment horizontal="left" vertical="center" wrapText="1"/>
    </xf>
    <xf numFmtId="0" fontId="34" fillId="2" borderId="0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textRotation="90" wrapText="1"/>
    </xf>
    <xf numFmtId="49" fontId="17" fillId="8" borderId="123" xfId="1" applyNumberFormat="1" applyFont="1" applyFill="1" applyBorder="1" applyAlignment="1">
      <alignment horizontal="left" vertical="center" wrapText="1"/>
    </xf>
    <xf numFmtId="49" fontId="17" fillId="8" borderId="124" xfId="1" applyNumberFormat="1" applyFont="1" applyFill="1" applyBorder="1" applyAlignment="1">
      <alignment horizontal="left" vertical="center" wrapText="1"/>
    </xf>
    <xf numFmtId="49" fontId="17" fillId="8" borderId="122" xfId="1" applyNumberFormat="1" applyFont="1" applyFill="1" applyBorder="1" applyAlignment="1">
      <alignment horizontal="left" vertical="center" wrapText="1"/>
    </xf>
    <xf numFmtId="49" fontId="17" fillId="8" borderId="133" xfId="1" applyNumberFormat="1" applyFont="1" applyFill="1" applyBorder="1" applyAlignment="1">
      <alignment horizontal="left" vertical="center" wrapText="1"/>
    </xf>
    <xf numFmtId="0" fontId="4" fillId="0" borderId="129" xfId="0" applyFont="1" applyBorder="1" applyAlignment="1">
      <alignment horizontal="center" vertical="center"/>
    </xf>
    <xf numFmtId="49" fontId="17" fillId="8" borderId="81" xfId="1" applyNumberFormat="1" applyFont="1" applyFill="1" applyBorder="1" applyAlignment="1">
      <alignment horizontal="left" vertical="center" wrapText="1"/>
    </xf>
    <xf numFmtId="49" fontId="17" fillId="8" borderId="71" xfId="1" applyNumberFormat="1" applyFont="1" applyFill="1" applyBorder="1" applyAlignment="1">
      <alignment horizontal="left" vertical="center" wrapText="1"/>
    </xf>
    <xf numFmtId="49" fontId="17" fillId="8" borderId="84" xfId="1" applyNumberFormat="1" applyFont="1" applyFill="1" applyBorder="1" applyAlignment="1">
      <alignment horizontal="left" vertical="center" wrapText="1"/>
    </xf>
    <xf numFmtId="0" fontId="4" fillId="0" borderId="119" xfId="1" applyFont="1" applyFill="1" applyBorder="1" applyAlignment="1">
      <alignment horizontal="left" vertical="center" wrapText="1"/>
    </xf>
    <xf numFmtId="0" fontId="6" fillId="0" borderId="36" xfId="1" applyFont="1" applyFill="1" applyBorder="1" applyAlignment="1">
      <alignment horizontal="left" vertical="center" wrapText="1"/>
    </xf>
    <xf numFmtId="0" fontId="6" fillId="0" borderId="25" xfId="1" applyFont="1" applyFill="1" applyBorder="1" applyAlignment="1">
      <alignment horizontal="left" vertical="center" wrapText="1"/>
    </xf>
    <xf numFmtId="0" fontId="17" fillId="8" borderId="123" xfId="0" applyFont="1" applyFill="1" applyBorder="1" applyAlignment="1">
      <alignment horizontal="left" vertical="center"/>
    </xf>
    <xf numFmtId="0" fontId="17" fillId="8" borderId="133" xfId="0" applyFont="1" applyFill="1" applyBorder="1" applyAlignment="1">
      <alignment horizontal="left" vertical="center"/>
    </xf>
    <xf numFmtId="0" fontId="17" fillId="8" borderId="122" xfId="0" applyFont="1" applyFill="1" applyBorder="1" applyAlignment="1">
      <alignment horizontal="left" vertical="center"/>
    </xf>
    <xf numFmtId="3" fontId="8" fillId="0" borderId="124" xfId="1" applyNumberFormat="1" applyFont="1" applyFill="1" applyBorder="1" applyAlignment="1">
      <alignment horizontal="center" vertical="center" wrapText="1"/>
    </xf>
  </cellXfs>
  <cellStyles count="10">
    <cellStyle name="Excel Built-in Excel Built-in Excel Built-in Normal" xfId="2"/>
    <cellStyle name="Excel Built-in Normal" xfId="1"/>
    <cellStyle name="Excel Built-in Normal 1" xfId="3"/>
    <cellStyle name="Денежный" xfId="9" builtinId="4"/>
    <cellStyle name="Обычный" xfId="0" builtinId="0"/>
    <cellStyle name="Обычный 2" xfId="5"/>
    <cellStyle name="Обычный 2 2" xfId="4"/>
    <cellStyle name="Обычный 2 2 3" xfId="7"/>
    <cellStyle name="Обычный 3" xfId="6"/>
    <cellStyle name="Обычный 3 10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00000"/>
      <rgbColor rgb="0000FF00"/>
      <rgbColor rgb="000000FF"/>
      <rgbColor rgb="00FFFF00"/>
      <rgbColor rgb="00FF00FF"/>
      <rgbColor rgb="0000FFFF"/>
      <rgbColor rgb="00700000"/>
      <rgbColor rgb="00008000"/>
      <rgbColor rgb="00280099"/>
      <rgbColor rgb="00808000"/>
      <rgbColor rgb="00800080"/>
      <rgbColor rgb="00008080"/>
      <rgbColor rgb="00B9CDE5"/>
      <rgbColor rgb="00808080"/>
      <rgbColor rgb="008EB4E3"/>
      <rgbColor rgb="00953735"/>
      <rgbColor rgb="00EBF1DE"/>
      <rgbColor rgb="00DBEEF4"/>
      <rgbColor rgb="00660066"/>
      <rgbColor rgb="00FDEADA"/>
      <rgbColor rgb="000066CC"/>
      <rgbColor rgb="00C6D9F1"/>
      <rgbColor rgb="00000080"/>
      <rgbColor rgb="00FF00FF"/>
      <rgbColor rgb="00D7E4BD"/>
      <rgbColor rgb="0000FFFF"/>
      <rgbColor rgb="00800080"/>
      <rgbColor rgb="00800000"/>
      <rgbColor rgb="00008080"/>
      <rgbColor rgb="002300DC"/>
      <rgbColor rgb="0000DCFF"/>
      <rgbColor rgb="00DCE6F2"/>
      <rgbColor rgb="00CCFFCC"/>
      <rgbColor rgb="00FFFF99"/>
      <rgbColor rgb="0099CCFF"/>
      <rgbColor rgb="00FF99CC"/>
      <rgbColor rgb="00E6E0EC"/>
      <rgbColor rgb="00FAC090"/>
      <rgbColor rgb="003366FF"/>
      <rgbColor rgb="0000B8FF"/>
      <rgbColor rgb="0099CC00"/>
      <rgbColor rgb="00FCD5B5"/>
      <rgbColor rgb="00F79646"/>
      <rgbColor rgb="00FF6600"/>
      <rgbColor rgb="00666699"/>
      <rgbColor rgb="0083CAFF"/>
      <rgbColor rgb="00003366"/>
      <rgbColor rgb="00339966"/>
      <rgbColor rgb="00003300"/>
      <rgbColor rgb="00333300"/>
      <rgbColor rgb="00984807"/>
      <rgbColor rgb="00993366"/>
      <rgbColor rgb="00333399"/>
      <rgbColor rgb="00632523"/>
    </indexedColors>
    <mruColors>
      <color rgb="FFD56CE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1"/>
  <sheetViews>
    <sheetView view="pageBreakPreview" zoomScale="90" zoomScaleSheetLayoutView="90" workbookViewId="0">
      <selection activeCell="A11" sqref="A11:H11"/>
    </sheetView>
  </sheetViews>
  <sheetFormatPr defaultRowHeight="12.75" x14ac:dyDescent="0.2"/>
  <cols>
    <col min="1" max="1" width="36.28515625" customWidth="1"/>
    <col min="4" max="4" width="27.140625" customWidth="1"/>
    <col min="7" max="7" width="32.28515625" customWidth="1"/>
  </cols>
  <sheetData>
    <row r="1" spans="1:10" s="36" customFormat="1" ht="20.25" customHeight="1" x14ac:dyDescent="0.2">
      <c r="A1" s="5"/>
      <c r="B1" s="25"/>
      <c r="D1" s="5"/>
      <c r="F1" s="980" t="s">
        <v>337</v>
      </c>
      <c r="G1" s="980"/>
      <c r="H1" s="980"/>
    </row>
    <row r="2" spans="1:10" s="38" customFormat="1" ht="20.25" customHeight="1" x14ac:dyDescent="0.2">
      <c r="A2" s="37"/>
      <c r="B2" s="30"/>
      <c r="D2" s="37"/>
      <c r="F2" s="981" t="s">
        <v>338</v>
      </c>
      <c r="G2" s="981"/>
      <c r="H2" s="981"/>
      <c r="J2" s="30"/>
    </row>
    <row r="3" spans="1:10" s="29" customFormat="1" ht="20.25" customHeight="1" x14ac:dyDescent="0.2">
      <c r="A3" s="27"/>
      <c r="B3" s="34"/>
      <c r="C3" s="35"/>
      <c r="D3" s="28"/>
      <c r="F3" s="981" t="s">
        <v>669</v>
      </c>
      <c r="G3" s="981"/>
      <c r="H3" s="981"/>
    </row>
    <row r="4" spans="1:10" s="24" customFormat="1" ht="20.25" customHeight="1" x14ac:dyDescent="0.45">
      <c r="A4" s="31"/>
      <c r="B4" s="32"/>
      <c r="C4" s="33"/>
      <c r="D4" s="31"/>
      <c r="F4" s="981" t="s">
        <v>312</v>
      </c>
      <c r="G4" s="981"/>
      <c r="H4" s="981"/>
    </row>
    <row r="5" spans="1:10" ht="20.25" customHeight="1" x14ac:dyDescent="0.2">
      <c r="B5" s="2"/>
      <c r="F5" s="982" t="s">
        <v>1646</v>
      </c>
      <c r="G5" s="982"/>
      <c r="H5" s="982"/>
    </row>
    <row r="6" spans="1:10" ht="18.75" customHeight="1" x14ac:dyDescent="0.2">
      <c r="A6" s="1"/>
      <c r="B6" s="2"/>
      <c r="C6" s="3"/>
    </row>
    <row r="7" spans="1:10" ht="20.25" customHeight="1" x14ac:dyDescent="0.2">
      <c r="B7" s="2"/>
      <c r="C7" s="3"/>
    </row>
    <row r="9" spans="1:10" ht="45" x14ac:dyDescent="0.6">
      <c r="A9" s="983" t="s">
        <v>8</v>
      </c>
      <c r="B9" s="983"/>
      <c r="C9" s="983"/>
      <c r="D9" s="983"/>
      <c r="E9" s="983"/>
      <c r="F9" s="983"/>
      <c r="G9" s="983"/>
      <c r="H9" s="983"/>
    </row>
    <row r="10" spans="1:10" ht="15.75" x14ac:dyDescent="0.25">
      <c r="B10" s="4"/>
    </row>
    <row r="11" spans="1:10" ht="22.5" x14ac:dyDescent="0.3">
      <c r="A11" s="978" t="s">
        <v>333</v>
      </c>
      <c r="B11" s="978"/>
      <c r="C11" s="978"/>
      <c r="D11" s="978"/>
      <c r="E11" s="978"/>
      <c r="F11" s="978"/>
      <c r="G11" s="978"/>
      <c r="H11" s="978"/>
    </row>
    <row r="12" spans="1:10" ht="22.5" x14ac:dyDescent="0.3">
      <c r="A12" s="978" t="s">
        <v>1446</v>
      </c>
      <c r="B12" s="978"/>
      <c r="C12" s="978"/>
      <c r="D12" s="978"/>
      <c r="E12" s="978"/>
      <c r="F12" s="978"/>
      <c r="G12" s="978"/>
      <c r="H12" s="978"/>
    </row>
    <row r="13" spans="1:10" ht="25.5" x14ac:dyDescent="0.35">
      <c r="A13" s="50"/>
      <c r="B13" s="50"/>
      <c r="C13" s="50"/>
      <c r="D13" s="50"/>
      <c r="E13" s="50"/>
      <c r="F13" s="50"/>
      <c r="G13" s="50"/>
    </row>
    <row r="14" spans="1:10" ht="25.5" x14ac:dyDescent="0.35">
      <c r="A14" s="50"/>
      <c r="B14" s="50"/>
      <c r="C14" s="50"/>
      <c r="D14" s="50"/>
      <c r="E14" s="50"/>
      <c r="F14" s="50"/>
      <c r="G14" s="50"/>
    </row>
    <row r="15" spans="1:10" ht="25.5" x14ac:dyDescent="0.35">
      <c r="A15" s="50"/>
      <c r="B15" s="50"/>
      <c r="C15" s="50"/>
      <c r="D15" s="50"/>
      <c r="E15" s="50"/>
      <c r="F15" s="50"/>
      <c r="G15" s="50"/>
    </row>
    <row r="21" spans="1:8" ht="20.25" x14ac:dyDescent="0.3">
      <c r="A21" s="979" t="s">
        <v>6</v>
      </c>
      <c r="B21" s="979"/>
      <c r="C21" s="979"/>
      <c r="D21" s="979"/>
      <c r="E21" s="979"/>
      <c r="F21" s="979"/>
      <c r="G21" s="979"/>
      <c r="H21" s="979"/>
    </row>
  </sheetData>
  <mergeCells count="9">
    <mergeCell ref="A12:H12"/>
    <mergeCell ref="A21:H21"/>
    <mergeCell ref="F1:H1"/>
    <mergeCell ref="F2:H2"/>
    <mergeCell ref="F3:H3"/>
    <mergeCell ref="F4:H4"/>
    <mergeCell ref="F5:H5"/>
    <mergeCell ref="A9:H9"/>
    <mergeCell ref="A11:H11"/>
  </mergeCells>
  <printOptions horizontalCentered="1"/>
  <pageMargins left="0.15748031496062992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H39"/>
  <sheetViews>
    <sheetView view="pageBreakPreview" zoomScale="60" zoomScalePageLayoutView="60" workbookViewId="0">
      <selection activeCell="D22" sqref="D22"/>
    </sheetView>
  </sheetViews>
  <sheetFormatPr defaultRowHeight="15" x14ac:dyDescent="0.25"/>
  <cols>
    <col min="1" max="1" width="7.28515625" style="9" customWidth="1"/>
    <col min="2" max="2" width="46.5703125" style="8" customWidth="1"/>
    <col min="3" max="3" width="8" style="8" customWidth="1"/>
    <col min="4" max="4" width="43.42578125" style="8" customWidth="1"/>
    <col min="5" max="5" width="9" style="8" customWidth="1"/>
    <col min="6" max="6" width="58.28515625" style="8" customWidth="1"/>
    <col min="7" max="7" width="8.42578125" style="8" customWidth="1"/>
    <col min="8" max="8" width="48.5703125" style="8" customWidth="1"/>
  </cols>
  <sheetData>
    <row r="1" spans="1:8" ht="27" x14ac:dyDescent="0.35">
      <c r="A1" s="987" t="s">
        <v>9</v>
      </c>
      <c r="B1" s="987"/>
      <c r="C1" s="987"/>
      <c r="D1" s="987"/>
      <c r="E1" s="987"/>
      <c r="F1" s="987"/>
      <c r="G1" s="987"/>
      <c r="H1" s="987"/>
    </row>
    <row r="2" spans="1:8" ht="15" customHeight="1" x14ac:dyDescent="0.25"/>
    <row r="3" spans="1:8" ht="29.25" customHeight="1" x14ac:dyDescent="0.2">
      <c r="B3" s="988" t="s">
        <v>671</v>
      </c>
      <c r="C3" s="988"/>
      <c r="D3" s="988"/>
      <c r="E3" s="988"/>
      <c r="F3" s="988"/>
      <c r="G3" s="988"/>
      <c r="H3" s="988"/>
    </row>
    <row r="4" spans="1:8" ht="26.25" customHeight="1" x14ac:dyDescent="0.2">
      <c r="B4" s="985" t="s">
        <v>672</v>
      </c>
      <c r="C4" s="985"/>
      <c r="D4" s="985"/>
      <c r="E4" s="985"/>
      <c r="F4" s="985"/>
      <c r="G4" s="985"/>
      <c r="H4" s="985"/>
    </row>
    <row r="5" spans="1:8" ht="26.25" customHeight="1" x14ac:dyDescent="0.2">
      <c r="B5" s="985" t="s">
        <v>493</v>
      </c>
      <c r="C5" s="985"/>
      <c r="D5" s="985"/>
      <c r="E5" s="985"/>
      <c r="F5" s="985"/>
      <c r="G5" s="985"/>
      <c r="H5" s="985"/>
    </row>
    <row r="6" spans="1:8" ht="39" customHeight="1" x14ac:dyDescent="0.2">
      <c r="B6" s="985" t="s">
        <v>494</v>
      </c>
      <c r="C6" s="985"/>
      <c r="D6" s="985"/>
      <c r="E6" s="985"/>
      <c r="F6" s="985"/>
      <c r="G6" s="985"/>
      <c r="H6" s="985"/>
    </row>
    <row r="7" spans="1:8" ht="28.5" customHeight="1" x14ac:dyDescent="0.2">
      <c r="B7" s="984" t="s">
        <v>10</v>
      </c>
      <c r="C7" s="984"/>
      <c r="D7" s="984"/>
      <c r="E7" s="984"/>
      <c r="F7" s="984"/>
      <c r="G7" s="984"/>
      <c r="H7" s="984"/>
    </row>
    <row r="8" spans="1:8" s="10" customFormat="1" ht="24" customHeight="1" x14ac:dyDescent="0.3">
      <c r="A8" s="14"/>
      <c r="B8" s="986" t="s">
        <v>673</v>
      </c>
      <c r="C8" s="986"/>
      <c r="D8" s="986"/>
      <c r="E8" s="986"/>
      <c r="F8" s="986"/>
      <c r="G8" s="986"/>
      <c r="H8" s="986"/>
    </row>
    <row r="9" spans="1:8" s="10" customFormat="1" ht="24" customHeight="1" x14ac:dyDescent="0.3">
      <c r="A9" s="14"/>
      <c r="B9" s="986" t="s">
        <v>12</v>
      </c>
      <c r="C9" s="986"/>
      <c r="D9" s="986"/>
      <c r="E9" s="986"/>
      <c r="F9" s="986"/>
      <c r="G9" s="986"/>
      <c r="H9" s="986"/>
    </row>
    <row r="10" spans="1:8" s="10" customFormat="1" ht="24" customHeight="1" x14ac:dyDescent="0.3">
      <c r="A10" s="14" t="s">
        <v>70</v>
      </c>
      <c r="B10" s="14" t="s">
        <v>71</v>
      </c>
      <c r="C10" s="14" t="s">
        <v>98</v>
      </c>
      <c r="D10" s="14" t="s">
        <v>119</v>
      </c>
      <c r="E10" s="14" t="s">
        <v>138</v>
      </c>
      <c r="F10" s="14" t="s">
        <v>310</v>
      </c>
      <c r="G10" s="14" t="s">
        <v>1436</v>
      </c>
      <c r="H10" s="14" t="s">
        <v>934</v>
      </c>
    </row>
    <row r="11" spans="1:8" s="10" customFormat="1" ht="24" customHeight="1" x14ac:dyDescent="0.3">
      <c r="A11" s="14" t="s">
        <v>75</v>
      </c>
      <c r="B11" s="14" t="s">
        <v>1378</v>
      </c>
      <c r="C11" s="14" t="s">
        <v>99</v>
      </c>
      <c r="D11" s="176" t="s">
        <v>568</v>
      </c>
      <c r="E11" s="14" t="s">
        <v>139</v>
      </c>
      <c r="F11" s="14" t="s">
        <v>242</v>
      </c>
      <c r="G11" s="14" t="s">
        <v>156</v>
      </c>
      <c r="H11" s="14" t="s">
        <v>181</v>
      </c>
    </row>
    <row r="12" spans="1:8" s="10" customFormat="1" ht="24" customHeight="1" x14ac:dyDescent="0.3">
      <c r="A12" s="14" t="s">
        <v>1096</v>
      </c>
      <c r="B12" s="14" t="s">
        <v>196</v>
      </c>
      <c r="C12" s="14" t="s">
        <v>100</v>
      </c>
      <c r="D12" s="14" t="s">
        <v>377</v>
      </c>
      <c r="E12" s="14" t="s">
        <v>140</v>
      </c>
      <c r="F12" s="14" t="s">
        <v>135</v>
      </c>
      <c r="G12" s="14" t="s">
        <v>157</v>
      </c>
      <c r="H12" s="176" t="s">
        <v>624</v>
      </c>
    </row>
    <row r="13" spans="1:8" s="10" customFormat="1" ht="24" customHeight="1" x14ac:dyDescent="0.3">
      <c r="A13" s="14" t="s">
        <v>1097</v>
      </c>
      <c r="B13" s="14" t="s">
        <v>77</v>
      </c>
      <c r="C13" s="14" t="s">
        <v>101</v>
      </c>
      <c r="D13" s="14" t="s">
        <v>120</v>
      </c>
      <c r="E13" s="14" t="s">
        <v>141</v>
      </c>
      <c r="F13" s="14" t="s">
        <v>169</v>
      </c>
      <c r="G13" s="14" t="s">
        <v>158</v>
      </c>
      <c r="H13" s="14" t="s">
        <v>182</v>
      </c>
    </row>
    <row r="14" spans="1:8" s="10" customFormat="1" ht="24" customHeight="1" x14ac:dyDescent="0.3">
      <c r="A14" s="14" t="s">
        <v>1098</v>
      </c>
      <c r="B14" s="14" t="s">
        <v>659</v>
      </c>
      <c r="C14" s="14" t="s">
        <v>102</v>
      </c>
      <c r="D14" s="14" t="s">
        <v>121</v>
      </c>
      <c r="E14" s="14" t="s">
        <v>142</v>
      </c>
      <c r="F14" s="14" t="s">
        <v>170</v>
      </c>
      <c r="G14" s="14" t="s">
        <v>159</v>
      </c>
      <c r="H14" s="14" t="s">
        <v>183</v>
      </c>
    </row>
    <row r="15" spans="1:8" s="10" customFormat="1" ht="24" customHeight="1" x14ac:dyDescent="0.3">
      <c r="A15" s="14" t="s">
        <v>1099</v>
      </c>
      <c r="B15" s="14" t="s">
        <v>78</v>
      </c>
      <c r="C15" s="14" t="s">
        <v>103</v>
      </c>
      <c r="D15" s="14" t="s">
        <v>122</v>
      </c>
      <c r="E15" s="14" t="s">
        <v>143</v>
      </c>
      <c r="F15" s="14" t="s">
        <v>918</v>
      </c>
      <c r="G15" s="14" t="s">
        <v>160</v>
      </c>
      <c r="H15" s="176" t="s">
        <v>275</v>
      </c>
    </row>
    <row r="16" spans="1:8" s="10" customFormat="1" ht="24" customHeight="1" x14ac:dyDescent="0.3">
      <c r="A16" s="14" t="s">
        <v>73</v>
      </c>
      <c r="B16" s="14" t="s">
        <v>246</v>
      </c>
      <c r="C16" s="14" t="s">
        <v>104</v>
      </c>
      <c r="D16" s="14" t="s">
        <v>123</v>
      </c>
      <c r="E16" s="14" t="s">
        <v>144</v>
      </c>
      <c r="F16" s="14" t="s">
        <v>171</v>
      </c>
      <c r="G16" s="14" t="s">
        <v>161</v>
      </c>
      <c r="H16" s="14" t="s">
        <v>184</v>
      </c>
    </row>
    <row r="17" spans="1:8" s="10" customFormat="1" ht="24" customHeight="1" x14ac:dyDescent="0.3">
      <c r="A17" s="14" t="s">
        <v>79</v>
      </c>
      <c r="B17" s="14" t="s">
        <v>81</v>
      </c>
      <c r="C17" s="14" t="s">
        <v>105</v>
      </c>
      <c r="D17" s="14" t="s">
        <v>644</v>
      </c>
      <c r="E17" s="14" t="s">
        <v>145</v>
      </c>
      <c r="F17" s="14" t="s">
        <v>172</v>
      </c>
      <c r="G17" s="14" t="s">
        <v>162</v>
      </c>
      <c r="H17" s="14" t="s">
        <v>185</v>
      </c>
    </row>
    <row r="18" spans="1:8" s="10" customFormat="1" ht="24" customHeight="1" x14ac:dyDescent="0.3">
      <c r="A18" s="14" t="s">
        <v>80</v>
      </c>
      <c r="B18" s="14" t="s">
        <v>240</v>
      </c>
      <c r="C18" s="14" t="s">
        <v>106</v>
      </c>
      <c r="D18" s="14" t="s">
        <v>124</v>
      </c>
      <c r="E18" s="14" t="s">
        <v>146</v>
      </c>
      <c r="F18" s="14" t="s">
        <v>328</v>
      </c>
      <c r="G18" s="14" t="s">
        <v>163</v>
      </c>
      <c r="H18" s="14" t="s">
        <v>186</v>
      </c>
    </row>
    <row r="19" spans="1:8" s="10" customFormat="1" ht="24" customHeight="1" x14ac:dyDescent="0.3">
      <c r="A19" s="14" t="s">
        <v>82</v>
      </c>
      <c r="B19" s="14" t="s">
        <v>1055</v>
      </c>
      <c r="C19" s="14" t="s">
        <v>107</v>
      </c>
      <c r="D19" s="14" t="s">
        <v>125</v>
      </c>
      <c r="E19" s="14" t="s">
        <v>147</v>
      </c>
      <c r="F19" s="14" t="s">
        <v>478</v>
      </c>
      <c r="G19" s="14" t="s">
        <v>164</v>
      </c>
      <c r="H19" s="14" t="s">
        <v>187</v>
      </c>
    </row>
    <row r="20" spans="1:8" s="10" customFormat="1" ht="24" customHeight="1" x14ac:dyDescent="0.3">
      <c r="A20" s="14" t="s">
        <v>83</v>
      </c>
      <c r="B20" s="14" t="s">
        <v>248</v>
      </c>
      <c r="C20" s="14" t="s">
        <v>108</v>
      </c>
      <c r="D20" s="14" t="s">
        <v>1086</v>
      </c>
      <c r="E20" s="14" t="s">
        <v>148</v>
      </c>
      <c r="F20" s="14" t="s">
        <v>173</v>
      </c>
      <c r="G20" s="14" t="s">
        <v>165</v>
      </c>
      <c r="H20" s="14" t="s">
        <v>188</v>
      </c>
    </row>
    <row r="21" spans="1:8" s="10" customFormat="1" ht="24" customHeight="1" x14ac:dyDescent="0.3">
      <c r="A21" s="14" t="s">
        <v>84</v>
      </c>
      <c r="B21" s="166" t="s">
        <v>87</v>
      </c>
      <c r="C21" s="14" t="s">
        <v>109</v>
      </c>
      <c r="D21" s="14" t="s">
        <v>126</v>
      </c>
      <c r="E21" s="14" t="s">
        <v>149</v>
      </c>
      <c r="F21" s="14" t="s">
        <v>174</v>
      </c>
      <c r="G21" s="14" t="s">
        <v>166</v>
      </c>
      <c r="H21" s="14" t="s">
        <v>189</v>
      </c>
    </row>
    <row r="22" spans="1:8" s="10" customFormat="1" ht="24" customHeight="1" x14ac:dyDescent="0.3">
      <c r="A22" s="14" t="s">
        <v>85</v>
      </c>
      <c r="B22" s="14" t="s">
        <v>235</v>
      </c>
      <c r="C22" s="166" t="s">
        <v>110</v>
      </c>
      <c r="D22" s="14" t="s">
        <v>127</v>
      </c>
      <c r="E22" s="14" t="s">
        <v>150</v>
      </c>
      <c r="F22" s="14" t="s">
        <v>175</v>
      </c>
      <c r="G22" s="14" t="s">
        <v>167</v>
      </c>
      <c r="H22" s="14" t="s">
        <v>190</v>
      </c>
    </row>
    <row r="23" spans="1:8" s="10" customFormat="1" ht="24" customHeight="1" x14ac:dyDescent="0.3">
      <c r="A23" s="14" t="s">
        <v>86</v>
      </c>
      <c r="B23" s="176" t="s">
        <v>309</v>
      </c>
      <c r="C23" s="166" t="s">
        <v>111</v>
      </c>
      <c r="D23" s="14" t="s">
        <v>332</v>
      </c>
      <c r="E23" s="14" t="s">
        <v>602</v>
      </c>
      <c r="F23" s="14" t="s">
        <v>765</v>
      </c>
      <c r="G23" s="14" t="s">
        <v>168</v>
      </c>
      <c r="H23" s="14" t="s">
        <v>875</v>
      </c>
    </row>
    <row r="24" spans="1:8" s="10" customFormat="1" ht="24" customHeight="1" x14ac:dyDescent="0.3">
      <c r="A24" s="14" t="s">
        <v>90</v>
      </c>
      <c r="B24" s="14" t="s">
        <v>76</v>
      </c>
      <c r="C24" s="167" t="s">
        <v>112</v>
      </c>
      <c r="D24" s="14" t="s">
        <v>505</v>
      </c>
      <c r="E24" s="14" t="s">
        <v>151</v>
      </c>
      <c r="F24" s="14" t="s">
        <v>176</v>
      </c>
      <c r="G24" s="14" t="s">
        <v>645</v>
      </c>
      <c r="H24" s="14" t="s">
        <v>191</v>
      </c>
    </row>
    <row r="25" spans="1:8" s="10" customFormat="1" ht="24" customHeight="1" x14ac:dyDescent="0.3">
      <c r="A25" s="15" t="s">
        <v>91</v>
      </c>
      <c r="B25" s="14" t="s">
        <v>1035</v>
      </c>
      <c r="C25" s="166" t="s">
        <v>113</v>
      </c>
      <c r="D25" s="176" t="s">
        <v>128</v>
      </c>
      <c r="E25" s="14" t="s">
        <v>152</v>
      </c>
      <c r="F25" s="14" t="s">
        <v>177</v>
      </c>
      <c r="G25" s="14" t="s">
        <v>660</v>
      </c>
      <c r="H25" s="14" t="s">
        <v>192</v>
      </c>
    </row>
    <row r="26" spans="1:8" s="10" customFormat="1" ht="24" customHeight="1" x14ac:dyDescent="0.3">
      <c r="A26" s="14" t="s">
        <v>92</v>
      </c>
      <c r="B26" s="166" t="s">
        <v>88</v>
      </c>
      <c r="C26" s="166" t="s">
        <v>114</v>
      </c>
      <c r="D26" s="176" t="s">
        <v>129</v>
      </c>
      <c r="E26" s="14" t="s">
        <v>153</v>
      </c>
      <c r="F26" s="14" t="s">
        <v>178</v>
      </c>
      <c r="G26" s="14" t="s">
        <v>764</v>
      </c>
      <c r="H26" s="14" t="s">
        <v>871</v>
      </c>
    </row>
    <row r="27" spans="1:8" s="10" customFormat="1" ht="24" customHeight="1" x14ac:dyDescent="0.3">
      <c r="A27" s="14" t="s">
        <v>93</v>
      </c>
      <c r="B27" s="166" t="s">
        <v>241</v>
      </c>
      <c r="C27" s="14" t="s">
        <v>115</v>
      </c>
      <c r="D27" s="176" t="s">
        <v>130</v>
      </c>
      <c r="E27" s="14" t="s">
        <v>335</v>
      </c>
      <c r="F27" s="14" t="s">
        <v>179</v>
      </c>
      <c r="G27" s="176" t="s">
        <v>870</v>
      </c>
      <c r="H27" s="14" t="s">
        <v>193</v>
      </c>
    </row>
    <row r="28" spans="1:8" s="10" customFormat="1" ht="24" customHeight="1" x14ac:dyDescent="0.3">
      <c r="A28" s="14" t="s">
        <v>94</v>
      </c>
      <c r="B28" s="14" t="s">
        <v>89</v>
      </c>
      <c r="C28" s="14" t="s">
        <v>116</v>
      </c>
      <c r="D28" s="14" t="s">
        <v>131</v>
      </c>
      <c r="E28" s="14" t="s">
        <v>154</v>
      </c>
      <c r="F28" s="14" t="s">
        <v>180</v>
      </c>
      <c r="G28" s="176" t="s">
        <v>917</v>
      </c>
      <c r="H28" s="14" t="s">
        <v>479</v>
      </c>
    </row>
    <row r="29" spans="1:8" s="10" customFormat="1" ht="24" customHeight="1" x14ac:dyDescent="0.3">
      <c r="A29" s="15" t="s">
        <v>95</v>
      </c>
      <c r="B29" s="14" t="s">
        <v>276</v>
      </c>
      <c r="C29" s="14" t="s">
        <v>117</v>
      </c>
      <c r="D29" s="14" t="s">
        <v>132</v>
      </c>
      <c r="E29" s="14" t="s">
        <v>155</v>
      </c>
      <c r="F29" s="14" t="s">
        <v>272</v>
      </c>
      <c r="G29" s="176" t="s">
        <v>1007</v>
      </c>
      <c r="H29" s="14" t="s">
        <v>194</v>
      </c>
    </row>
    <row r="30" spans="1:8" s="10" customFormat="1" ht="24" customHeight="1" x14ac:dyDescent="0.3">
      <c r="A30" s="14" t="s">
        <v>96</v>
      </c>
      <c r="B30" s="14" t="s">
        <v>118</v>
      </c>
      <c r="C30" s="15" t="s">
        <v>136</v>
      </c>
      <c r="D30" s="14" t="s">
        <v>133</v>
      </c>
      <c r="E30" s="14" t="s">
        <v>1434</v>
      </c>
      <c r="F30" s="14" t="s">
        <v>273</v>
      </c>
      <c r="G30" s="176" t="s">
        <v>1034</v>
      </c>
      <c r="H30" s="14" t="s">
        <v>195</v>
      </c>
    </row>
    <row r="31" spans="1:8" s="10" customFormat="1" ht="24" customHeight="1" x14ac:dyDescent="0.3">
      <c r="A31" s="15" t="s">
        <v>97</v>
      </c>
      <c r="B31" s="14" t="s">
        <v>1087</v>
      </c>
      <c r="C31" s="14" t="s">
        <v>137</v>
      </c>
      <c r="D31" s="14" t="s">
        <v>134</v>
      </c>
      <c r="E31" s="14" t="s">
        <v>1435</v>
      </c>
      <c r="F31" s="14" t="s">
        <v>274</v>
      </c>
      <c r="G31" s="176" t="s">
        <v>1054</v>
      </c>
      <c r="H31" s="14" t="s">
        <v>244</v>
      </c>
    </row>
    <row r="32" spans="1:8" s="10" customFormat="1" ht="24" customHeight="1" x14ac:dyDescent="0.3"/>
    <row r="33" spans="1:8" ht="44.25" customHeight="1" x14ac:dyDescent="0.3">
      <c r="A33" s="14"/>
      <c r="B33" s="985" t="s">
        <v>13</v>
      </c>
      <c r="C33" s="985"/>
      <c r="D33" s="985"/>
      <c r="E33" s="985"/>
      <c r="F33" s="985"/>
      <c r="G33" s="985"/>
      <c r="H33" s="985"/>
    </row>
    <row r="34" spans="1:8" ht="37.5" customHeight="1" x14ac:dyDescent="0.3">
      <c r="A34" s="14"/>
      <c r="B34" s="985" t="s">
        <v>263</v>
      </c>
      <c r="C34" s="985"/>
      <c r="D34" s="985"/>
      <c r="E34" s="985"/>
      <c r="F34" s="985"/>
      <c r="G34" s="985"/>
      <c r="H34" s="985"/>
    </row>
    <row r="35" spans="1:8" s="10" customFormat="1" ht="24" customHeight="1" x14ac:dyDescent="0.3">
      <c r="A35" s="14"/>
      <c r="B35" s="21"/>
      <c r="C35" s="21"/>
      <c r="D35" s="21"/>
      <c r="E35" s="21"/>
      <c r="F35" s="21"/>
      <c r="G35" s="21"/>
      <c r="H35" s="21"/>
    </row>
    <row r="36" spans="1:8" s="10" customFormat="1" ht="24" customHeight="1" x14ac:dyDescent="0.3">
      <c r="A36" s="9"/>
      <c r="B36" s="984" t="s">
        <v>247</v>
      </c>
      <c r="C36" s="984"/>
      <c r="D36" s="984"/>
      <c r="E36" s="984"/>
      <c r="F36" s="984"/>
      <c r="G36" s="984"/>
      <c r="H36" s="984"/>
    </row>
    <row r="37" spans="1:8" s="10" customFormat="1" ht="24" customHeight="1" x14ac:dyDescent="0.3">
      <c r="A37" s="9"/>
      <c r="B37" s="985" t="s">
        <v>661</v>
      </c>
      <c r="C37" s="985"/>
      <c r="D37" s="985"/>
      <c r="E37" s="985"/>
      <c r="F37" s="985"/>
      <c r="G37" s="985"/>
      <c r="H37" s="985"/>
    </row>
    <row r="38" spans="1:8" s="10" customFormat="1" ht="24" customHeight="1" x14ac:dyDescent="0.3">
      <c r="A38" s="9"/>
      <c r="B38" s="986"/>
      <c r="C38" s="986"/>
      <c r="D38" s="986"/>
      <c r="E38" s="986"/>
      <c r="F38" s="986"/>
      <c r="G38" s="986"/>
      <c r="H38" s="986"/>
    </row>
    <row r="39" spans="1:8" s="10" customFormat="1" ht="43.5" customHeight="1" x14ac:dyDescent="0.3">
      <c r="A39" s="9"/>
      <c r="B39" s="8"/>
      <c r="C39" s="8"/>
      <c r="D39" s="8"/>
      <c r="E39" s="8"/>
      <c r="F39" s="8"/>
      <c r="G39" s="8"/>
      <c r="H39" s="8"/>
    </row>
  </sheetData>
  <mergeCells count="13">
    <mergeCell ref="A1:H1"/>
    <mergeCell ref="B6:H6"/>
    <mergeCell ref="B33:H33"/>
    <mergeCell ref="B34:H34"/>
    <mergeCell ref="B3:H3"/>
    <mergeCell ref="B4:H4"/>
    <mergeCell ref="B5:H5"/>
    <mergeCell ref="B36:H36"/>
    <mergeCell ref="B37:H37"/>
    <mergeCell ref="B38:H38"/>
    <mergeCell ref="B7:H7"/>
    <mergeCell ref="B8:H8"/>
    <mergeCell ref="B9:H9"/>
  </mergeCells>
  <printOptions horizontalCentered="1"/>
  <pageMargins left="0" right="0" top="0.43307086614173229" bottom="0.43307086614173229" header="0.31496062992125984" footer="0.31496062992125984"/>
  <pageSetup paperSize="9" scale="57" orientation="landscape" r:id="rId1"/>
  <headerFooter differentFirst="1" alignWithMargins="0">
    <oddFooter>&amp;C3</oddFooter>
    <firstFooter>&amp;C2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3378"/>
  <sheetViews>
    <sheetView tabSelected="1" view="pageBreakPreview" topLeftCell="A8" zoomScale="60" zoomScaleNormal="55" workbookViewId="0">
      <selection activeCell="F17" sqref="F17"/>
    </sheetView>
  </sheetViews>
  <sheetFormatPr defaultRowHeight="26.25" x14ac:dyDescent="0.3"/>
  <cols>
    <col min="1" max="1" width="14.5703125" style="73" customWidth="1"/>
    <col min="2" max="2" width="81" style="7" customWidth="1"/>
    <col min="3" max="3" width="20.85546875" style="6" customWidth="1"/>
    <col min="4" max="4" width="32" style="6" customWidth="1"/>
    <col min="5" max="5" width="19.7109375" style="6" customWidth="1"/>
    <col min="6" max="6" width="34.140625" style="40" customWidth="1"/>
    <col min="7" max="7" width="24.140625" style="202" customWidth="1"/>
    <col min="8" max="8" width="23.42578125" style="202" customWidth="1"/>
    <col min="9" max="9" width="23.5703125" style="9" customWidth="1"/>
    <col min="10" max="15" width="23.5703125" customWidth="1"/>
  </cols>
  <sheetData>
    <row r="1" spans="1:9" x14ac:dyDescent="0.3">
      <c r="B1" s="187"/>
      <c r="C1" s="80"/>
      <c r="D1" s="80"/>
      <c r="E1" s="80"/>
      <c r="F1" s="43"/>
    </row>
    <row r="2" spans="1:9" ht="33" x14ac:dyDescent="0.2">
      <c r="A2" s="1286" t="s">
        <v>670</v>
      </c>
      <c r="B2" s="1286"/>
      <c r="C2" s="1286"/>
      <c r="D2" s="1286"/>
      <c r="E2" s="1286"/>
      <c r="F2" s="1286"/>
    </row>
    <row r="3" spans="1:9" x14ac:dyDescent="0.2">
      <c r="A3" s="1287" t="s">
        <v>675</v>
      </c>
      <c r="B3" s="1287"/>
      <c r="C3" s="1287"/>
      <c r="D3" s="1287"/>
      <c r="E3" s="1287"/>
      <c r="F3" s="1287"/>
    </row>
    <row r="4" spans="1:9" ht="24.75" customHeight="1" x14ac:dyDescent="0.2">
      <c r="A4" s="1288"/>
      <c r="B4" s="1288"/>
      <c r="C4" s="1288"/>
      <c r="D4" s="1288"/>
      <c r="E4" s="1288"/>
      <c r="F4" s="1288"/>
    </row>
    <row r="5" spans="1:9" ht="31.5" customHeight="1" x14ac:dyDescent="0.2">
      <c r="A5" s="998" t="s">
        <v>17</v>
      </c>
      <c r="B5" s="1001" t="s">
        <v>0</v>
      </c>
      <c r="C5" s="1289" t="s">
        <v>11</v>
      </c>
      <c r="D5" s="1289" t="s">
        <v>311</v>
      </c>
      <c r="E5" s="1289" t="s">
        <v>74</v>
      </c>
      <c r="F5" s="1004" t="s">
        <v>1</v>
      </c>
      <c r="I5" s="184"/>
    </row>
    <row r="6" spans="1:9" ht="56.25" customHeight="1" x14ac:dyDescent="0.2">
      <c r="A6" s="999"/>
      <c r="B6" s="1001"/>
      <c r="C6" s="1289"/>
      <c r="D6" s="1289"/>
      <c r="E6" s="1289"/>
      <c r="F6" s="1005"/>
      <c r="I6" s="208"/>
    </row>
    <row r="7" spans="1:9" ht="200.25" customHeight="1" x14ac:dyDescent="0.2">
      <c r="A7" s="1000"/>
      <c r="B7" s="1001"/>
      <c r="C7" s="1289"/>
      <c r="D7" s="1289"/>
      <c r="E7" s="1289"/>
      <c r="F7" s="1006"/>
    </row>
    <row r="8" spans="1:9" ht="36.75" customHeight="1" x14ac:dyDescent="0.2">
      <c r="A8" s="55">
        <v>1</v>
      </c>
      <c r="B8" s="11" t="s">
        <v>18</v>
      </c>
      <c r="C8" s="20">
        <v>3</v>
      </c>
      <c r="D8" s="20">
        <v>4</v>
      </c>
      <c r="E8" s="20">
        <v>5</v>
      </c>
      <c r="F8" s="198">
        <v>16</v>
      </c>
    </row>
    <row r="9" spans="1:9" s="300" customFormat="1" ht="45" x14ac:dyDescent="0.2">
      <c r="A9" s="874">
        <v>1</v>
      </c>
      <c r="B9" s="302" t="s">
        <v>1019</v>
      </c>
      <c r="C9" s="303" t="s">
        <v>632</v>
      </c>
      <c r="D9" s="303" t="s">
        <v>349</v>
      </c>
      <c r="E9" s="304">
        <v>200</v>
      </c>
      <c r="F9" s="200" t="s">
        <v>206</v>
      </c>
      <c r="G9" s="202"/>
      <c r="H9" s="202"/>
      <c r="I9" s="299"/>
    </row>
    <row r="10" spans="1:9" s="300" customFormat="1" ht="45" x14ac:dyDescent="0.2">
      <c r="A10" s="874">
        <f>A9+1</f>
        <v>2</v>
      </c>
      <c r="B10" s="436" t="s">
        <v>1169</v>
      </c>
      <c r="C10" s="290" t="s">
        <v>801</v>
      </c>
      <c r="D10" s="548" t="s">
        <v>1170</v>
      </c>
      <c r="E10" s="548">
        <v>1500</v>
      </c>
      <c r="F10" s="193" t="s">
        <v>41</v>
      </c>
      <c r="G10" s="202"/>
      <c r="H10" s="202"/>
      <c r="I10" s="299"/>
    </row>
    <row r="11" spans="1:9" s="300" customFormat="1" ht="45" x14ac:dyDescent="0.2">
      <c r="A11" s="874">
        <f t="shared" ref="A11:A20" si="0">A10+1</f>
        <v>3</v>
      </c>
      <c r="B11" s="435" t="s">
        <v>1021</v>
      </c>
      <c r="C11" s="853" t="s">
        <v>801</v>
      </c>
      <c r="D11" s="373" t="s">
        <v>506</v>
      </c>
      <c r="E11" s="828">
        <v>20000</v>
      </c>
      <c r="F11" s="887" t="s">
        <v>1020</v>
      </c>
      <c r="G11" s="202"/>
      <c r="H11" s="202"/>
      <c r="I11" s="299"/>
    </row>
    <row r="12" spans="1:9" s="300" customFormat="1" ht="67.5" x14ac:dyDescent="0.2">
      <c r="A12" s="874">
        <f t="shared" si="0"/>
        <v>4</v>
      </c>
      <c r="B12" s="907" t="s">
        <v>298</v>
      </c>
      <c r="C12" s="458" t="s">
        <v>413</v>
      </c>
      <c r="D12" s="946" t="s">
        <v>1869</v>
      </c>
      <c r="E12" s="947">
        <v>150</v>
      </c>
      <c r="F12" s="188" t="s">
        <v>203</v>
      </c>
      <c r="G12" s="202"/>
      <c r="H12" s="202"/>
      <c r="I12" s="299"/>
    </row>
    <row r="13" spans="1:9" s="300" customFormat="1" ht="60.75" x14ac:dyDescent="0.2">
      <c r="A13" s="874">
        <f t="shared" si="0"/>
        <v>5</v>
      </c>
      <c r="B13" s="503" t="s">
        <v>1660</v>
      </c>
      <c r="C13" s="372" t="s">
        <v>413</v>
      </c>
      <c r="D13" s="504" t="s">
        <v>762</v>
      </c>
      <c r="E13" s="289">
        <v>1500</v>
      </c>
      <c r="F13" s="191" t="s">
        <v>204</v>
      </c>
      <c r="G13" s="202"/>
      <c r="H13" s="202"/>
      <c r="I13" s="299"/>
    </row>
    <row r="14" spans="1:9" s="300" customFormat="1" ht="90" x14ac:dyDescent="0.2">
      <c r="A14" s="874">
        <f t="shared" si="0"/>
        <v>6</v>
      </c>
      <c r="B14" s="436" t="s">
        <v>877</v>
      </c>
      <c r="C14" s="290" t="s">
        <v>1171</v>
      </c>
      <c r="D14" s="548" t="s">
        <v>981</v>
      </c>
      <c r="E14" s="290">
        <v>700</v>
      </c>
      <c r="F14" s="193" t="s">
        <v>41</v>
      </c>
      <c r="G14" s="202"/>
      <c r="H14" s="202"/>
      <c r="I14" s="299"/>
    </row>
    <row r="15" spans="1:9" s="300" customFormat="1" ht="45" x14ac:dyDescent="0.2">
      <c r="A15" s="874">
        <f t="shared" si="0"/>
        <v>7</v>
      </c>
      <c r="B15" s="549" t="s">
        <v>936</v>
      </c>
      <c r="C15" s="303" t="s">
        <v>682</v>
      </c>
      <c r="D15" s="373" t="s">
        <v>522</v>
      </c>
      <c r="E15" s="303">
        <v>1000</v>
      </c>
      <c r="F15" s="193" t="s">
        <v>41</v>
      </c>
      <c r="G15" s="202"/>
      <c r="H15" s="202"/>
      <c r="I15" s="299"/>
    </row>
    <row r="16" spans="1:9" s="300" customFormat="1" ht="45" x14ac:dyDescent="0.2">
      <c r="A16" s="874">
        <f t="shared" si="0"/>
        <v>8</v>
      </c>
      <c r="B16" s="907" t="s">
        <v>277</v>
      </c>
      <c r="C16" s="371" t="s">
        <v>967</v>
      </c>
      <c r="D16" s="371" t="s">
        <v>982</v>
      </c>
      <c r="E16" s="371">
        <v>1000</v>
      </c>
      <c r="F16" s="189" t="s">
        <v>205</v>
      </c>
      <c r="G16" s="202"/>
      <c r="H16" s="202"/>
      <c r="I16" s="299"/>
    </row>
    <row r="17" spans="1:9" s="300" customFormat="1" ht="45" x14ac:dyDescent="0.2">
      <c r="A17" s="874">
        <f t="shared" si="0"/>
        <v>9</v>
      </c>
      <c r="B17" s="854" t="s">
        <v>1173</v>
      </c>
      <c r="C17" s="856" t="s">
        <v>1011</v>
      </c>
      <c r="D17" s="855" t="s">
        <v>384</v>
      </c>
      <c r="E17" s="856">
        <v>0</v>
      </c>
      <c r="F17" s="887" t="s">
        <v>1020</v>
      </c>
      <c r="G17" s="202"/>
      <c r="H17" s="202"/>
      <c r="I17" s="299"/>
    </row>
    <row r="18" spans="1:9" s="300" customFormat="1" ht="67.5" x14ac:dyDescent="0.2">
      <c r="A18" s="874">
        <f t="shared" si="0"/>
        <v>10</v>
      </c>
      <c r="B18" s="907" t="s">
        <v>850</v>
      </c>
      <c r="C18" s="371" t="s">
        <v>419</v>
      </c>
      <c r="D18" s="371" t="s">
        <v>620</v>
      </c>
      <c r="E18" s="371">
        <v>45</v>
      </c>
      <c r="F18" s="194" t="s">
        <v>221</v>
      </c>
      <c r="G18" s="202"/>
      <c r="H18" s="202"/>
      <c r="I18" s="299"/>
    </row>
    <row r="19" spans="1:9" s="300" customFormat="1" ht="67.5" x14ac:dyDescent="0.2">
      <c r="A19" s="874">
        <f t="shared" si="0"/>
        <v>11</v>
      </c>
      <c r="B19" s="459" t="s">
        <v>299</v>
      </c>
      <c r="C19" s="460" t="s">
        <v>419</v>
      </c>
      <c r="D19" s="461" t="s">
        <v>1128</v>
      </c>
      <c r="E19" s="279">
        <v>500</v>
      </c>
      <c r="F19" s="188" t="s">
        <v>203</v>
      </c>
      <c r="G19" s="202"/>
      <c r="H19" s="202"/>
      <c r="I19" s="299"/>
    </row>
    <row r="20" spans="1:9" s="300" customFormat="1" ht="46.5" customHeight="1" x14ac:dyDescent="0.3">
      <c r="A20" s="874">
        <f t="shared" si="0"/>
        <v>12</v>
      </c>
      <c r="B20" s="1285" t="s">
        <v>207</v>
      </c>
      <c r="C20" s="1285"/>
      <c r="D20" s="1285"/>
      <c r="E20" s="280">
        <f t="shared" ref="E20" si="1">SUM(E21:E23)</f>
        <v>5800</v>
      </c>
      <c r="F20" s="359"/>
      <c r="G20" s="202"/>
      <c r="H20" s="202"/>
      <c r="I20" s="299"/>
    </row>
    <row r="21" spans="1:9" s="300" customFormat="1" ht="48" customHeight="1" x14ac:dyDescent="0.2">
      <c r="A21" s="190" t="s">
        <v>245</v>
      </c>
      <c r="B21" s="146" t="s">
        <v>4</v>
      </c>
      <c r="C21" s="124" t="s">
        <v>1100</v>
      </c>
      <c r="D21" s="124" t="s">
        <v>937</v>
      </c>
      <c r="E21" s="125">
        <v>1500</v>
      </c>
      <c r="F21" s="191" t="s">
        <v>204</v>
      </c>
      <c r="G21" s="202"/>
      <c r="H21" s="202"/>
      <c r="I21" s="299"/>
    </row>
    <row r="22" spans="1:9" s="300" customFormat="1" ht="46.5" x14ac:dyDescent="0.2">
      <c r="A22" s="190" t="s">
        <v>18</v>
      </c>
      <c r="B22" s="146" t="s">
        <v>212</v>
      </c>
      <c r="C22" s="124" t="s">
        <v>1100</v>
      </c>
      <c r="D22" s="124" t="s">
        <v>982</v>
      </c>
      <c r="E22" s="124">
        <v>2000</v>
      </c>
      <c r="F22" s="189" t="s">
        <v>205</v>
      </c>
      <c r="G22" s="202"/>
      <c r="H22" s="202"/>
      <c r="I22" s="299"/>
    </row>
    <row r="23" spans="1:9" s="300" customFormat="1" ht="69.75" x14ac:dyDescent="0.2">
      <c r="A23" s="190" t="s">
        <v>265</v>
      </c>
      <c r="B23" s="146" t="s">
        <v>561</v>
      </c>
      <c r="C23" s="124" t="s">
        <v>1100</v>
      </c>
      <c r="D23" s="124" t="s">
        <v>802</v>
      </c>
      <c r="E23" s="124">
        <v>2300</v>
      </c>
      <c r="F23" s="183" t="s">
        <v>758</v>
      </c>
      <c r="G23" s="202"/>
      <c r="H23" s="202"/>
      <c r="I23" s="299"/>
    </row>
    <row r="24" spans="1:9" s="300" customFormat="1" ht="58.5" customHeight="1" x14ac:dyDescent="0.2">
      <c r="A24" s="192">
        <f>A20+1</f>
        <v>13</v>
      </c>
      <c r="B24" s="550" t="s">
        <v>596</v>
      </c>
      <c r="C24" s="371" t="s">
        <v>420</v>
      </c>
      <c r="D24" s="279" t="s">
        <v>667</v>
      </c>
      <c r="E24" s="290">
        <v>1500</v>
      </c>
      <c r="F24" s="193" t="s">
        <v>41</v>
      </c>
      <c r="G24" s="202"/>
      <c r="H24" s="202"/>
      <c r="I24" s="299"/>
    </row>
    <row r="25" spans="1:9" s="300" customFormat="1" ht="82.5" customHeight="1" x14ac:dyDescent="0.2">
      <c r="A25" s="192">
        <f t="shared" ref="A25:A34" si="2">A24+1</f>
        <v>14</v>
      </c>
      <c r="B25" s="459" t="s">
        <v>603</v>
      </c>
      <c r="C25" s="458" t="s">
        <v>422</v>
      </c>
      <c r="D25" s="551" t="s">
        <v>1177</v>
      </c>
      <c r="E25" s="279">
        <v>100</v>
      </c>
      <c r="F25" s="183" t="s">
        <v>303</v>
      </c>
      <c r="G25" s="202"/>
      <c r="H25" s="202"/>
      <c r="I25" s="299"/>
    </row>
    <row r="26" spans="1:9" s="300" customFormat="1" ht="67.5" x14ac:dyDescent="0.2">
      <c r="A26" s="192">
        <f t="shared" si="2"/>
        <v>15</v>
      </c>
      <c r="B26" s="462" t="s">
        <v>329</v>
      </c>
      <c r="C26" s="458" t="s">
        <v>422</v>
      </c>
      <c r="D26" s="461" t="s">
        <v>901</v>
      </c>
      <c r="E26" s="279">
        <v>500</v>
      </c>
      <c r="F26" s="188" t="s">
        <v>203</v>
      </c>
      <c r="G26" s="202"/>
      <c r="H26" s="202"/>
      <c r="I26" s="299"/>
    </row>
    <row r="27" spans="1:9" s="300" customFormat="1" ht="45" x14ac:dyDescent="0.2">
      <c r="A27" s="192">
        <f t="shared" si="2"/>
        <v>16</v>
      </c>
      <c r="B27" s="459" t="s">
        <v>559</v>
      </c>
      <c r="C27" s="458" t="s">
        <v>560</v>
      </c>
      <c r="D27" s="575" t="s">
        <v>471</v>
      </c>
      <c r="E27" s="279">
        <v>1000</v>
      </c>
      <c r="F27" s="183" t="s">
        <v>303</v>
      </c>
      <c r="G27" s="202"/>
      <c r="H27" s="202"/>
      <c r="I27" s="299"/>
    </row>
    <row r="28" spans="1:9" s="300" customFormat="1" ht="67.5" x14ac:dyDescent="0.2">
      <c r="A28" s="192">
        <f t="shared" si="2"/>
        <v>17</v>
      </c>
      <c r="B28" s="459" t="s">
        <v>300</v>
      </c>
      <c r="C28" s="463" t="s">
        <v>426</v>
      </c>
      <c r="D28" s="464" t="s">
        <v>1129</v>
      </c>
      <c r="E28" s="279">
        <v>500</v>
      </c>
      <c r="F28" s="188" t="s">
        <v>203</v>
      </c>
      <c r="G28" s="202"/>
      <c r="H28" s="202"/>
      <c r="I28" s="299"/>
    </row>
    <row r="29" spans="1:9" s="300" customFormat="1" ht="45" customHeight="1" x14ac:dyDescent="0.2">
      <c r="A29" s="192">
        <f t="shared" si="2"/>
        <v>18</v>
      </c>
      <c r="B29" s="435" t="s">
        <v>1116</v>
      </c>
      <c r="C29" s="303" t="s">
        <v>426</v>
      </c>
      <c r="D29" s="373" t="s">
        <v>372</v>
      </c>
      <c r="E29" s="289">
        <v>80</v>
      </c>
      <c r="F29" s="189" t="s">
        <v>205</v>
      </c>
      <c r="G29" s="202"/>
      <c r="H29" s="202"/>
      <c r="I29" s="299"/>
    </row>
    <row r="30" spans="1:9" s="300" customFormat="1" ht="45" customHeight="1" x14ac:dyDescent="0.2">
      <c r="A30" s="846">
        <f t="shared" si="2"/>
        <v>19</v>
      </c>
      <c r="B30" s="435" t="s">
        <v>1818</v>
      </c>
      <c r="C30" s="853" t="s">
        <v>1827</v>
      </c>
      <c r="D30" s="373" t="s">
        <v>349</v>
      </c>
      <c r="E30" s="289">
        <v>1000</v>
      </c>
      <c r="F30" s="887" t="s">
        <v>1020</v>
      </c>
      <c r="G30" s="202"/>
      <c r="H30" s="202"/>
      <c r="I30" s="299"/>
    </row>
    <row r="31" spans="1:9" s="300" customFormat="1" ht="68.25" customHeight="1" x14ac:dyDescent="0.2">
      <c r="A31" s="846">
        <f t="shared" si="2"/>
        <v>20</v>
      </c>
      <c r="B31" s="435" t="s">
        <v>1843</v>
      </c>
      <c r="C31" s="853" t="s">
        <v>1300</v>
      </c>
      <c r="D31" s="504" t="s">
        <v>1844</v>
      </c>
      <c r="E31" s="289">
        <v>300</v>
      </c>
      <c r="F31" s="887" t="s">
        <v>304</v>
      </c>
      <c r="G31" s="202"/>
      <c r="H31" s="202"/>
      <c r="I31" s="299"/>
    </row>
    <row r="32" spans="1:9" s="300" customFormat="1" ht="68.25" customHeight="1" x14ac:dyDescent="0.2">
      <c r="A32" s="846">
        <f t="shared" si="2"/>
        <v>21</v>
      </c>
      <c r="B32" s="503" t="s">
        <v>1874</v>
      </c>
      <c r="C32" s="303" t="s">
        <v>413</v>
      </c>
      <c r="D32" s="303" t="s">
        <v>1145</v>
      </c>
      <c r="E32" s="952">
        <v>25</v>
      </c>
      <c r="F32" s="191" t="s">
        <v>204</v>
      </c>
      <c r="G32" s="202"/>
      <c r="H32" s="202"/>
      <c r="I32" s="299"/>
    </row>
    <row r="33" spans="1:9" s="300" customFormat="1" ht="68.25" customHeight="1" x14ac:dyDescent="0.2">
      <c r="A33" s="846">
        <f t="shared" si="2"/>
        <v>22</v>
      </c>
      <c r="B33" s="503" t="s">
        <v>1891</v>
      </c>
      <c r="C33" s="303" t="s">
        <v>413</v>
      </c>
      <c r="D33" s="303" t="s">
        <v>1873</v>
      </c>
      <c r="E33" s="952">
        <v>40</v>
      </c>
      <c r="F33" s="191" t="s">
        <v>204</v>
      </c>
      <c r="G33" s="202"/>
      <c r="H33" s="202"/>
      <c r="I33" s="299"/>
    </row>
    <row r="34" spans="1:9" s="300" customFormat="1" ht="68.25" customHeight="1" x14ac:dyDescent="0.2">
      <c r="A34" s="846">
        <f t="shared" si="2"/>
        <v>23</v>
      </c>
      <c r="B34" s="503" t="s">
        <v>1892</v>
      </c>
      <c r="C34" s="303" t="s">
        <v>1893</v>
      </c>
      <c r="D34" s="303" t="s">
        <v>802</v>
      </c>
      <c r="E34" s="952">
        <v>200</v>
      </c>
      <c r="F34" s="951" t="s">
        <v>303</v>
      </c>
      <c r="G34" s="202"/>
      <c r="H34" s="202"/>
      <c r="I34" s="299"/>
    </row>
    <row r="35" spans="1:9" ht="52.5" customHeight="1" x14ac:dyDescent="0.2">
      <c r="A35" s="1226" t="s">
        <v>499</v>
      </c>
      <c r="B35" s="1226"/>
      <c r="C35" s="1226"/>
      <c r="D35" s="1226"/>
      <c r="E35" s="1226"/>
      <c r="F35" s="1226"/>
    </row>
    <row r="36" spans="1:9" ht="26.25" customHeight="1" x14ac:dyDescent="0.2">
      <c r="A36" s="998" t="s">
        <v>17</v>
      </c>
      <c r="B36" s="1001" t="s">
        <v>0</v>
      </c>
      <c r="C36" s="1002" t="s">
        <v>11</v>
      </c>
      <c r="D36" s="1003" t="s">
        <v>311</v>
      </c>
      <c r="E36" s="1002" t="s">
        <v>74</v>
      </c>
      <c r="F36" s="1118" t="s">
        <v>1</v>
      </c>
    </row>
    <row r="37" spans="1:9" ht="36.75" customHeight="1" x14ac:dyDescent="0.2">
      <c r="A37" s="999"/>
      <c r="B37" s="1001"/>
      <c r="C37" s="1002"/>
      <c r="D37" s="1003"/>
      <c r="E37" s="1002"/>
      <c r="F37" s="1118"/>
    </row>
    <row r="38" spans="1:9" ht="167.25" customHeight="1" x14ac:dyDescent="0.2">
      <c r="A38" s="1000"/>
      <c r="B38" s="1001"/>
      <c r="C38" s="1002"/>
      <c r="D38" s="1003"/>
      <c r="E38" s="1002"/>
      <c r="F38" s="1118"/>
    </row>
    <row r="39" spans="1:9" x14ac:dyDescent="0.2">
      <c r="A39" s="55">
        <v>1</v>
      </c>
      <c r="B39" s="11" t="s">
        <v>18</v>
      </c>
      <c r="C39" s="20">
        <v>3</v>
      </c>
      <c r="D39" s="20">
        <v>4</v>
      </c>
      <c r="E39" s="20">
        <v>5</v>
      </c>
      <c r="F39" s="198">
        <v>16</v>
      </c>
    </row>
    <row r="40" spans="1:9" s="300" customFormat="1" ht="51" customHeight="1" x14ac:dyDescent="0.2">
      <c r="A40" s="54" t="s">
        <v>245</v>
      </c>
      <c r="B40" s="1281" t="s">
        <v>283</v>
      </c>
      <c r="C40" s="1282"/>
      <c r="D40" s="1283"/>
      <c r="E40" s="281">
        <f>E41+E85</f>
        <v>5848</v>
      </c>
      <c r="F40" s="895"/>
      <c r="G40" s="202"/>
      <c r="H40" s="202"/>
      <c r="I40" s="299"/>
    </row>
    <row r="41" spans="1:9" s="300" customFormat="1" ht="42" customHeight="1" x14ac:dyDescent="0.2">
      <c r="A41" s="53" t="s">
        <v>30</v>
      </c>
      <c r="B41" s="1270" t="s">
        <v>222</v>
      </c>
      <c r="C41" s="1271"/>
      <c r="D41" s="1272"/>
      <c r="E41" s="59">
        <f>E42+E48+E54+E59+E65+E71+E76</f>
        <v>4804</v>
      </c>
      <c r="F41" s="895"/>
      <c r="G41" s="202"/>
      <c r="H41" s="202"/>
      <c r="I41" s="299"/>
    </row>
    <row r="42" spans="1:9" s="300" customFormat="1" ht="49.5" customHeight="1" x14ac:dyDescent="0.2">
      <c r="A42" s="53" t="s">
        <v>321</v>
      </c>
      <c r="B42" s="1266" t="s">
        <v>217</v>
      </c>
      <c r="C42" s="1267"/>
      <c r="D42" s="1268"/>
      <c r="E42" s="72">
        <f>SUM(E43:E47)</f>
        <v>370</v>
      </c>
      <c r="F42" s="1284" t="s">
        <v>221</v>
      </c>
      <c r="G42" s="202"/>
      <c r="H42" s="202"/>
      <c r="I42" s="299"/>
    </row>
    <row r="43" spans="1:9" s="300" customFormat="1" ht="46.5" customHeight="1" x14ac:dyDescent="0.2">
      <c r="A43" s="19">
        <v>1</v>
      </c>
      <c r="B43" s="278" t="s">
        <v>502</v>
      </c>
      <c r="C43" s="374" t="s">
        <v>439</v>
      </c>
      <c r="D43" s="374" t="s">
        <v>466</v>
      </c>
      <c r="E43" s="958">
        <v>50</v>
      </c>
      <c r="F43" s="1223"/>
      <c r="G43" s="202"/>
      <c r="H43" s="202"/>
      <c r="I43" s="299"/>
    </row>
    <row r="44" spans="1:9" s="300" customFormat="1" ht="46.5" customHeight="1" x14ac:dyDescent="0.2">
      <c r="A44" s="19">
        <f>A43+1</f>
        <v>2</v>
      </c>
      <c r="B44" s="375" t="s">
        <v>534</v>
      </c>
      <c r="C44" s="374" t="s">
        <v>439</v>
      </c>
      <c r="D44" s="374" t="s">
        <v>466</v>
      </c>
      <c r="E44" s="112">
        <v>100</v>
      </c>
      <c r="F44" s="1223"/>
      <c r="G44" s="202"/>
      <c r="H44" s="202"/>
      <c r="I44" s="299"/>
    </row>
    <row r="45" spans="1:9" s="300" customFormat="1" ht="46.5" x14ac:dyDescent="0.2">
      <c r="A45" s="19">
        <f>A44+1</f>
        <v>3</v>
      </c>
      <c r="B45" s="376" t="s">
        <v>608</v>
      </c>
      <c r="C45" s="177" t="s">
        <v>422</v>
      </c>
      <c r="D45" s="379" t="s">
        <v>620</v>
      </c>
      <c r="E45" s="112">
        <v>60</v>
      </c>
      <c r="F45" s="1223"/>
      <c r="G45" s="202"/>
      <c r="H45" s="202"/>
      <c r="I45" s="299"/>
    </row>
    <row r="46" spans="1:9" s="300" customFormat="1" ht="46.5" x14ac:dyDescent="0.2">
      <c r="A46" s="19">
        <f>A45+1</f>
        <v>4</v>
      </c>
      <c r="B46" s="376" t="s">
        <v>511</v>
      </c>
      <c r="C46" s="177" t="s">
        <v>683</v>
      </c>
      <c r="D46" s="374" t="s">
        <v>466</v>
      </c>
      <c r="E46" s="112">
        <v>100</v>
      </c>
      <c r="F46" s="1223"/>
      <c r="G46" s="202"/>
      <c r="H46" s="202"/>
      <c r="I46" s="299"/>
    </row>
    <row r="47" spans="1:9" s="300" customFormat="1" ht="46.5" x14ac:dyDescent="0.2">
      <c r="A47" s="19">
        <f>A46+1</f>
        <v>5</v>
      </c>
      <c r="B47" s="376" t="s">
        <v>66</v>
      </c>
      <c r="C47" s="177" t="s">
        <v>683</v>
      </c>
      <c r="D47" s="105" t="s">
        <v>466</v>
      </c>
      <c r="E47" s="112">
        <v>60</v>
      </c>
      <c r="F47" s="1223"/>
      <c r="G47" s="202"/>
      <c r="H47" s="202"/>
      <c r="I47" s="299"/>
    </row>
    <row r="48" spans="1:9" s="300" customFormat="1" ht="42" customHeight="1" x14ac:dyDescent="0.2">
      <c r="A48" s="53" t="s">
        <v>322</v>
      </c>
      <c r="B48" s="1266" t="s">
        <v>236</v>
      </c>
      <c r="C48" s="1267"/>
      <c r="D48" s="1268"/>
      <c r="E48" s="72">
        <f>SUM(E49:E53)</f>
        <v>604</v>
      </c>
      <c r="F48" s="1196" t="s">
        <v>202</v>
      </c>
      <c r="G48" s="202"/>
      <c r="H48" s="202"/>
      <c r="I48" s="299"/>
    </row>
    <row r="49" spans="1:9" s="300" customFormat="1" ht="45" customHeight="1" x14ac:dyDescent="0.2">
      <c r="A49" s="19">
        <v>1</v>
      </c>
      <c r="B49" s="106" t="s">
        <v>502</v>
      </c>
      <c r="C49" s="84" t="s">
        <v>436</v>
      </c>
      <c r="D49" s="105" t="s">
        <v>379</v>
      </c>
      <c r="E49" s="105">
        <v>126</v>
      </c>
      <c r="F49" s="1197"/>
      <c r="G49" s="202"/>
      <c r="H49" s="202"/>
      <c r="I49" s="299"/>
    </row>
    <row r="50" spans="1:9" s="300" customFormat="1" ht="45" customHeight="1" x14ac:dyDescent="0.2">
      <c r="A50" s="19">
        <f>A49+1</f>
        <v>2</v>
      </c>
      <c r="B50" s="106" t="s">
        <v>534</v>
      </c>
      <c r="C50" s="84" t="s">
        <v>436</v>
      </c>
      <c r="D50" s="105" t="s">
        <v>379</v>
      </c>
      <c r="E50" s="105">
        <v>126</v>
      </c>
      <c r="F50" s="1197"/>
      <c r="G50" s="202"/>
      <c r="H50" s="202"/>
      <c r="I50" s="299"/>
    </row>
    <row r="51" spans="1:9" s="300" customFormat="1" ht="45" customHeight="1" x14ac:dyDescent="0.2">
      <c r="A51" s="19">
        <f>A50+1</f>
        <v>3</v>
      </c>
      <c r="B51" s="106" t="s">
        <v>511</v>
      </c>
      <c r="C51" s="105" t="s">
        <v>681</v>
      </c>
      <c r="D51" s="105" t="s">
        <v>473</v>
      </c>
      <c r="E51" s="105">
        <v>168</v>
      </c>
      <c r="F51" s="1198"/>
      <c r="G51" s="202"/>
      <c r="H51" s="202"/>
      <c r="I51" s="299"/>
    </row>
    <row r="52" spans="1:9" s="300" customFormat="1" ht="45" customHeight="1" x14ac:dyDescent="0.2">
      <c r="A52" s="19">
        <f>A51+1</f>
        <v>4</v>
      </c>
      <c r="B52" s="106" t="s">
        <v>608</v>
      </c>
      <c r="C52" s="177" t="s">
        <v>687</v>
      </c>
      <c r="D52" s="105" t="s">
        <v>1061</v>
      </c>
      <c r="E52" s="105">
        <v>100</v>
      </c>
      <c r="F52" s="1197"/>
      <c r="G52" s="202"/>
      <c r="H52" s="202"/>
      <c r="I52" s="299"/>
    </row>
    <row r="53" spans="1:9" s="300" customFormat="1" ht="45" customHeight="1" x14ac:dyDescent="0.2">
      <c r="A53" s="19">
        <f>A52+1</f>
        <v>5</v>
      </c>
      <c r="B53" s="106" t="s">
        <v>281</v>
      </c>
      <c r="C53" s="105" t="s">
        <v>685</v>
      </c>
      <c r="D53" s="105" t="s">
        <v>379</v>
      </c>
      <c r="E53" s="105">
        <v>84</v>
      </c>
      <c r="F53" s="1197"/>
      <c r="G53" s="202"/>
      <c r="H53" s="202"/>
      <c r="I53" s="299"/>
    </row>
    <row r="54" spans="1:9" s="300" customFormat="1" ht="36" customHeight="1" x14ac:dyDescent="0.2">
      <c r="A54" s="53" t="s">
        <v>323</v>
      </c>
      <c r="B54" s="1273" t="s">
        <v>210</v>
      </c>
      <c r="C54" s="1274"/>
      <c r="D54" s="1275"/>
      <c r="E54" s="72">
        <f>SUM(E55:E58)</f>
        <v>700</v>
      </c>
      <c r="F54" s="1150" t="s">
        <v>676</v>
      </c>
      <c r="G54" s="202"/>
      <c r="H54" s="202"/>
      <c r="I54" s="299"/>
    </row>
    <row r="55" spans="1:9" s="300" customFormat="1" ht="56.25" customHeight="1" x14ac:dyDescent="0.2">
      <c r="A55" s="19">
        <v>1</v>
      </c>
      <c r="B55" s="474" t="s">
        <v>1131</v>
      </c>
      <c r="C55" s="475" t="s">
        <v>419</v>
      </c>
      <c r="D55" s="476" t="s">
        <v>1132</v>
      </c>
      <c r="E55" s="475">
        <v>200</v>
      </c>
      <c r="F55" s="1151"/>
      <c r="G55" s="202"/>
      <c r="H55" s="202"/>
      <c r="I55" s="299"/>
    </row>
    <row r="56" spans="1:9" s="300" customFormat="1" ht="45.75" customHeight="1" x14ac:dyDescent="0.2">
      <c r="A56" s="19">
        <f>A55+1</f>
        <v>2</v>
      </c>
      <c r="B56" s="465" t="s">
        <v>511</v>
      </c>
      <c r="C56" s="466" t="s">
        <v>1130</v>
      </c>
      <c r="D56" s="467" t="s">
        <v>902</v>
      </c>
      <c r="E56" s="238">
        <v>200</v>
      </c>
      <c r="F56" s="1151"/>
      <c r="G56" s="202"/>
      <c r="H56" s="202"/>
      <c r="I56" s="299"/>
    </row>
    <row r="57" spans="1:9" s="300" customFormat="1" ht="46.5" x14ac:dyDescent="0.2">
      <c r="A57" s="19">
        <f>A56+1</f>
        <v>3</v>
      </c>
      <c r="B57" s="468" t="s">
        <v>528</v>
      </c>
      <c r="C57" s="469" t="s">
        <v>424</v>
      </c>
      <c r="D57" s="470" t="s">
        <v>457</v>
      </c>
      <c r="E57" s="471">
        <v>100</v>
      </c>
      <c r="F57" s="1152"/>
      <c r="G57" s="202"/>
      <c r="H57" s="202"/>
      <c r="I57" s="299"/>
    </row>
    <row r="58" spans="1:9" s="300" customFormat="1" ht="56.25" x14ac:dyDescent="0.2">
      <c r="A58" s="19">
        <f>A57+1</f>
        <v>4</v>
      </c>
      <c r="B58" s="472" t="s">
        <v>401</v>
      </c>
      <c r="C58" s="469" t="s">
        <v>903</v>
      </c>
      <c r="D58" s="473" t="s">
        <v>594</v>
      </c>
      <c r="E58" s="471">
        <v>200</v>
      </c>
      <c r="F58" s="897"/>
      <c r="G58" s="202"/>
      <c r="H58" s="202"/>
      <c r="I58" s="299"/>
    </row>
    <row r="59" spans="1:9" s="300" customFormat="1" ht="36" customHeight="1" x14ac:dyDescent="0.2">
      <c r="A59" s="54" t="s">
        <v>324</v>
      </c>
      <c r="B59" s="1276" t="s">
        <v>209</v>
      </c>
      <c r="C59" s="1277"/>
      <c r="D59" s="1278"/>
      <c r="E59" s="72">
        <f>SUM(E60:E64)</f>
        <v>500</v>
      </c>
      <c r="F59" s="1279" t="s">
        <v>249</v>
      </c>
      <c r="G59" s="202"/>
      <c r="H59" s="202"/>
      <c r="I59" s="299"/>
    </row>
    <row r="60" spans="1:9" s="300" customFormat="1" ht="45" customHeight="1" x14ac:dyDescent="0.2">
      <c r="A60" s="19">
        <v>1</v>
      </c>
      <c r="B60" s="552" t="s">
        <v>502</v>
      </c>
      <c r="C60" s="967" t="s">
        <v>1813</v>
      </c>
      <c r="D60" s="99" t="s">
        <v>379</v>
      </c>
      <c r="E60" s="99">
        <v>100</v>
      </c>
      <c r="F60" s="1155"/>
      <c r="G60" s="202"/>
      <c r="H60" s="202"/>
      <c r="I60" s="299"/>
    </row>
    <row r="61" spans="1:9" s="300" customFormat="1" ht="45" customHeight="1" x14ac:dyDescent="0.2">
      <c r="A61" s="19">
        <f>A60+1</f>
        <v>2</v>
      </c>
      <c r="B61" s="552" t="s">
        <v>509</v>
      </c>
      <c r="C61" s="553" t="s">
        <v>436</v>
      </c>
      <c r="D61" s="99" t="s">
        <v>379</v>
      </c>
      <c r="E61" s="99">
        <v>100</v>
      </c>
      <c r="F61" s="1155"/>
      <c r="G61" s="202"/>
      <c r="H61" s="202"/>
      <c r="I61" s="299"/>
    </row>
    <row r="62" spans="1:9" s="300" customFormat="1" ht="45" customHeight="1" x14ac:dyDescent="0.2">
      <c r="A62" s="19">
        <f>A61+1</f>
        <v>3</v>
      </c>
      <c r="B62" s="552" t="s">
        <v>510</v>
      </c>
      <c r="C62" s="553" t="s">
        <v>681</v>
      </c>
      <c r="D62" s="554" t="s">
        <v>379</v>
      </c>
      <c r="E62" s="99">
        <v>100</v>
      </c>
      <c r="F62" s="1155"/>
      <c r="G62" s="202"/>
      <c r="H62" s="202"/>
      <c r="I62" s="299"/>
    </row>
    <row r="63" spans="1:9" s="300" customFormat="1" ht="45" customHeight="1" x14ac:dyDescent="0.2">
      <c r="A63" s="19">
        <f>A62+1</f>
        <v>4</v>
      </c>
      <c r="B63" s="552" t="s">
        <v>608</v>
      </c>
      <c r="C63" s="177" t="s">
        <v>687</v>
      </c>
      <c r="D63" s="99" t="s">
        <v>379</v>
      </c>
      <c r="E63" s="99">
        <v>100</v>
      </c>
      <c r="F63" s="1155"/>
      <c r="G63" s="202"/>
      <c r="H63" s="202"/>
      <c r="I63" s="299"/>
    </row>
    <row r="64" spans="1:9" s="300" customFormat="1" ht="45" customHeight="1" x14ac:dyDescent="0.2">
      <c r="A64" s="19">
        <f>A63+1</f>
        <v>5</v>
      </c>
      <c r="B64" s="552" t="s">
        <v>512</v>
      </c>
      <c r="C64" s="553" t="s">
        <v>685</v>
      </c>
      <c r="D64" s="99" t="s">
        <v>379</v>
      </c>
      <c r="E64" s="99">
        <v>100</v>
      </c>
      <c r="F64" s="1280"/>
      <c r="G64" s="202"/>
      <c r="H64" s="202"/>
      <c r="I64" s="299"/>
    </row>
    <row r="65" spans="1:9" s="300" customFormat="1" ht="45" customHeight="1" x14ac:dyDescent="0.2">
      <c r="A65" s="54" t="s">
        <v>1146</v>
      </c>
      <c r="B65" s="505" t="s">
        <v>4</v>
      </c>
      <c r="C65" s="506"/>
      <c r="D65" s="507"/>
      <c r="E65" s="321">
        <f>SUM(E66:E70)</f>
        <v>300</v>
      </c>
      <c r="F65" s="1210" t="s">
        <v>204</v>
      </c>
      <c r="G65" s="202"/>
      <c r="H65" s="202"/>
      <c r="I65" s="299"/>
    </row>
    <row r="66" spans="1:9" s="300" customFormat="1" ht="45" customHeight="1" x14ac:dyDescent="0.2">
      <c r="A66" s="251">
        <v>1</v>
      </c>
      <c r="B66" s="293" t="s">
        <v>1143</v>
      </c>
      <c r="C66" s="322" t="s">
        <v>5</v>
      </c>
      <c r="D66" s="508" t="s">
        <v>1058</v>
      </c>
      <c r="E66" s="509">
        <v>50</v>
      </c>
      <c r="F66" s="1211"/>
      <c r="G66" s="202"/>
      <c r="H66" s="202"/>
      <c r="I66" s="299"/>
    </row>
    <row r="67" spans="1:9" s="300" customFormat="1" ht="45" customHeight="1" x14ac:dyDescent="0.2">
      <c r="A67" s="251">
        <f>A66+1</f>
        <v>2</v>
      </c>
      <c r="B67" s="368" t="s">
        <v>1144</v>
      </c>
      <c r="C67" s="322" t="s">
        <v>423</v>
      </c>
      <c r="D67" s="508" t="s">
        <v>1070</v>
      </c>
      <c r="E67" s="509">
        <v>40</v>
      </c>
      <c r="F67" s="1211"/>
      <c r="G67" s="202"/>
      <c r="H67" s="202"/>
      <c r="I67" s="299"/>
    </row>
    <row r="68" spans="1:9" s="300" customFormat="1" ht="45" customHeight="1" x14ac:dyDescent="0.2">
      <c r="A68" s="251">
        <f t="shared" ref="A68:A70" si="3">A67+1</f>
        <v>3</v>
      </c>
      <c r="B68" s="368" t="s">
        <v>512</v>
      </c>
      <c r="C68" s="322" t="s">
        <v>374</v>
      </c>
      <c r="D68" s="508" t="s">
        <v>1058</v>
      </c>
      <c r="E68" s="509">
        <v>40</v>
      </c>
      <c r="F68" s="1211"/>
      <c r="G68" s="202"/>
      <c r="H68" s="202"/>
      <c r="I68" s="299"/>
    </row>
    <row r="69" spans="1:9" s="300" customFormat="1" ht="45" customHeight="1" x14ac:dyDescent="0.2">
      <c r="A69" s="942">
        <f t="shared" si="3"/>
        <v>4</v>
      </c>
      <c r="B69" s="954" t="s">
        <v>1875</v>
      </c>
      <c r="C69" s="397" t="s">
        <v>1872</v>
      </c>
      <c r="D69" s="214" t="s">
        <v>1876</v>
      </c>
      <c r="E69" s="955">
        <v>130</v>
      </c>
      <c r="F69" s="1211"/>
      <c r="G69" s="202"/>
      <c r="H69" s="202"/>
      <c r="I69" s="299"/>
    </row>
    <row r="70" spans="1:9" s="300" customFormat="1" ht="45" customHeight="1" x14ac:dyDescent="0.2">
      <c r="A70" s="942">
        <f t="shared" si="3"/>
        <v>5</v>
      </c>
      <c r="B70" s="954" t="s">
        <v>49</v>
      </c>
      <c r="C70" s="397" t="s">
        <v>1872</v>
      </c>
      <c r="D70" s="214" t="s">
        <v>1877</v>
      </c>
      <c r="E70" s="955">
        <v>40</v>
      </c>
      <c r="F70" s="1212"/>
      <c r="G70" s="202"/>
      <c r="H70" s="202"/>
      <c r="I70" s="299"/>
    </row>
    <row r="71" spans="1:9" s="331" customFormat="1" ht="42" customHeight="1" x14ac:dyDescent="0.35">
      <c r="A71" s="55" t="s">
        <v>325</v>
      </c>
      <c r="B71" s="1276" t="s">
        <v>215</v>
      </c>
      <c r="C71" s="1277"/>
      <c r="D71" s="1278"/>
      <c r="E71" s="72">
        <f>SUM(E72:E75)</f>
        <v>1400</v>
      </c>
      <c r="F71" s="1135" t="s">
        <v>205</v>
      </c>
      <c r="G71" s="202"/>
      <c r="H71" s="202"/>
      <c r="I71" s="330"/>
    </row>
    <row r="72" spans="1:9" s="300" customFormat="1" ht="45" customHeight="1" x14ac:dyDescent="0.2">
      <c r="A72" s="19">
        <v>1</v>
      </c>
      <c r="B72" s="405" t="s">
        <v>509</v>
      </c>
      <c r="C72" s="790" t="s">
        <v>416</v>
      </c>
      <c r="D72" s="437" t="s">
        <v>349</v>
      </c>
      <c r="E72" s="165">
        <v>300</v>
      </c>
      <c r="F72" s="1136"/>
      <c r="G72" s="202"/>
      <c r="H72" s="202"/>
      <c r="I72" s="299"/>
    </row>
    <row r="73" spans="1:9" s="300" customFormat="1" ht="45" customHeight="1" x14ac:dyDescent="0.2">
      <c r="A73" s="19">
        <f>A72+1</f>
        <v>2</v>
      </c>
      <c r="B73" s="405" t="s">
        <v>502</v>
      </c>
      <c r="C73" s="790" t="s">
        <v>411</v>
      </c>
      <c r="D73" s="437" t="s">
        <v>349</v>
      </c>
      <c r="E73" s="165">
        <v>300</v>
      </c>
      <c r="F73" s="1123"/>
      <c r="G73" s="202"/>
      <c r="H73" s="202"/>
      <c r="I73" s="299"/>
    </row>
    <row r="74" spans="1:9" s="300" customFormat="1" ht="45" customHeight="1" x14ac:dyDescent="0.2">
      <c r="A74" s="19">
        <f>A73+1</f>
        <v>3</v>
      </c>
      <c r="B74" s="405" t="s">
        <v>451</v>
      </c>
      <c r="C74" s="102" t="s">
        <v>423</v>
      </c>
      <c r="D74" s="437" t="s">
        <v>349</v>
      </c>
      <c r="E74" s="165">
        <v>500</v>
      </c>
      <c r="F74" s="1136"/>
      <c r="G74" s="202"/>
      <c r="H74" s="202"/>
      <c r="I74" s="299"/>
    </row>
    <row r="75" spans="1:9" s="300" customFormat="1" ht="45" customHeight="1" x14ac:dyDescent="0.2">
      <c r="A75" s="19">
        <f>A74+1</f>
        <v>4</v>
      </c>
      <c r="B75" s="438" t="s">
        <v>281</v>
      </c>
      <c r="C75" s="105" t="s">
        <v>424</v>
      </c>
      <c r="D75" s="437" t="s">
        <v>349</v>
      </c>
      <c r="E75" s="165">
        <v>300</v>
      </c>
      <c r="F75" s="1123"/>
      <c r="G75" s="202"/>
      <c r="H75" s="202"/>
      <c r="I75" s="299"/>
    </row>
    <row r="76" spans="1:9" s="331" customFormat="1" ht="40.5" customHeight="1" x14ac:dyDescent="0.35">
      <c r="A76" s="53" t="s">
        <v>326</v>
      </c>
      <c r="B76" s="1266" t="s">
        <v>216</v>
      </c>
      <c r="C76" s="1267"/>
      <c r="D76" s="1268"/>
      <c r="E76" s="72">
        <f>SUM(E77:E84)</f>
        <v>930</v>
      </c>
      <c r="F76" s="1129" t="s">
        <v>206</v>
      </c>
      <c r="G76" s="202"/>
      <c r="H76" s="202"/>
      <c r="I76" s="330"/>
    </row>
    <row r="77" spans="1:9" s="300" customFormat="1" ht="45" customHeight="1" x14ac:dyDescent="0.2">
      <c r="A77" s="19">
        <v>1</v>
      </c>
      <c r="B77" s="239" t="s">
        <v>502</v>
      </c>
      <c r="C77" s="126" t="s">
        <v>632</v>
      </c>
      <c r="D77" s="402" t="s">
        <v>379</v>
      </c>
      <c r="E77" s="165">
        <v>90</v>
      </c>
      <c r="F77" s="1130"/>
      <c r="G77" s="202"/>
      <c r="H77" s="202"/>
      <c r="I77" s="299"/>
    </row>
    <row r="78" spans="1:9" s="300" customFormat="1" ht="45" customHeight="1" x14ac:dyDescent="0.2">
      <c r="A78" s="19">
        <f t="shared" ref="A78:A84" si="4">A77+1</f>
        <v>2</v>
      </c>
      <c r="B78" s="101" t="s">
        <v>509</v>
      </c>
      <c r="C78" s="126" t="s">
        <v>632</v>
      </c>
      <c r="D78" s="402" t="s">
        <v>379</v>
      </c>
      <c r="E78" s="165">
        <v>90</v>
      </c>
      <c r="F78" s="1130"/>
      <c r="G78" s="202"/>
      <c r="H78" s="202"/>
      <c r="I78" s="299"/>
    </row>
    <row r="79" spans="1:9" s="300" customFormat="1" ht="45" customHeight="1" x14ac:dyDescent="0.2">
      <c r="A79" s="19">
        <f t="shared" si="4"/>
        <v>3</v>
      </c>
      <c r="B79" s="404" t="s">
        <v>527</v>
      </c>
      <c r="C79" s="165" t="s">
        <v>681</v>
      </c>
      <c r="D79" s="402" t="s">
        <v>379</v>
      </c>
      <c r="E79" s="165">
        <v>150</v>
      </c>
      <c r="F79" s="1131"/>
      <c r="G79" s="202"/>
      <c r="H79" s="202"/>
      <c r="I79" s="299"/>
    </row>
    <row r="80" spans="1:9" s="300" customFormat="1" ht="45" customHeight="1" x14ac:dyDescent="0.2">
      <c r="A80" s="19">
        <f t="shared" si="4"/>
        <v>4</v>
      </c>
      <c r="B80" s="404" t="s">
        <v>282</v>
      </c>
      <c r="C80" s="165" t="s">
        <v>678</v>
      </c>
      <c r="D80" s="402" t="s">
        <v>379</v>
      </c>
      <c r="E80" s="165">
        <v>90</v>
      </c>
      <c r="F80" s="1131"/>
      <c r="G80" s="202"/>
      <c r="H80" s="202"/>
      <c r="I80" s="299"/>
    </row>
    <row r="81" spans="1:9" s="300" customFormat="1" ht="45" customHeight="1" x14ac:dyDescent="0.2">
      <c r="A81" s="19">
        <f t="shared" si="4"/>
        <v>5</v>
      </c>
      <c r="B81" s="404" t="s">
        <v>401</v>
      </c>
      <c r="C81" s="165" t="s">
        <v>684</v>
      </c>
      <c r="D81" s="402" t="s">
        <v>379</v>
      </c>
      <c r="E81" s="165">
        <v>150</v>
      </c>
      <c r="F81" s="1131"/>
      <c r="G81" s="202"/>
      <c r="H81" s="202"/>
      <c r="I81" s="299"/>
    </row>
    <row r="82" spans="1:9" s="300" customFormat="1" ht="45" customHeight="1" x14ac:dyDescent="0.2">
      <c r="A82" s="19">
        <f t="shared" si="4"/>
        <v>6</v>
      </c>
      <c r="B82" s="405" t="s">
        <v>510</v>
      </c>
      <c r="C82" s="165" t="s">
        <v>684</v>
      </c>
      <c r="D82" s="402" t="s">
        <v>379</v>
      </c>
      <c r="E82" s="165">
        <v>120</v>
      </c>
      <c r="F82" s="1131"/>
      <c r="G82" s="202"/>
      <c r="H82" s="202"/>
      <c r="I82" s="299"/>
    </row>
    <row r="83" spans="1:9" s="300" customFormat="1" ht="45" customHeight="1" x14ac:dyDescent="0.2">
      <c r="A83" s="19">
        <f t="shared" si="4"/>
        <v>7</v>
      </c>
      <c r="B83" s="404" t="s">
        <v>526</v>
      </c>
      <c r="C83" s="165" t="s">
        <v>684</v>
      </c>
      <c r="D83" s="402" t="s">
        <v>379</v>
      </c>
      <c r="E83" s="165">
        <v>150</v>
      </c>
      <c r="F83" s="1131"/>
      <c r="G83" s="202"/>
      <c r="H83" s="202"/>
      <c r="I83" s="299"/>
    </row>
    <row r="84" spans="1:9" s="300" customFormat="1" ht="45" customHeight="1" x14ac:dyDescent="0.2">
      <c r="A84" s="19">
        <f t="shared" si="4"/>
        <v>8</v>
      </c>
      <c r="B84" s="101" t="s">
        <v>528</v>
      </c>
      <c r="C84" s="84" t="s">
        <v>426</v>
      </c>
      <c r="D84" s="402" t="s">
        <v>379</v>
      </c>
      <c r="E84" s="165">
        <v>90</v>
      </c>
      <c r="F84" s="1130"/>
      <c r="G84" s="202"/>
      <c r="H84" s="202"/>
      <c r="I84" s="299"/>
    </row>
    <row r="85" spans="1:9" s="300" customFormat="1" ht="36" customHeight="1" x14ac:dyDescent="0.2">
      <c r="A85" s="55" t="s">
        <v>31</v>
      </c>
      <c r="B85" s="1253" t="s">
        <v>200</v>
      </c>
      <c r="C85" s="1254"/>
      <c r="D85" s="1255"/>
      <c r="E85" s="59">
        <f>SUM(E86:E90)</f>
        <v>1044</v>
      </c>
      <c r="F85" s="1127" t="s">
        <v>402</v>
      </c>
      <c r="G85" s="202"/>
      <c r="H85" s="202"/>
      <c r="I85" s="299"/>
    </row>
    <row r="86" spans="1:9" s="300" customFormat="1" ht="39.950000000000003" customHeight="1" x14ac:dyDescent="0.2">
      <c r="A86" s="19">
        <v>1</v>
      </c>
      <c r="B86" s="239" t="s">
        <v>502</v>
      </c>
      <c r="C86" s="102" t="s">
        <v>413</v>
      </c>
      <c r="D86" s="63" t="s">
        <v>345</v>
      </c>
      <c r="E86" s="511">
        <v>96</v>
      </c>
      <c r="F86" s="1128"/>
      <c r="G86" s="202"/>
      <c r="H86" s="202"/>
      <c r="I86" s="299"/>
    </row>
    <row r="87" spans="1:9" s="300" customFormat="1" ht="39.950000000000003" customHeight="1" x14ac:dyDescent="0.2">
      <c r="A87" s="19">
        <f>A86+1</f>
        <v>2</v>
      </c>
      <c r="B87" s="65" t="s">
        <v>509</v>
      </c>
      <c r="C87" s="102" t="s">
        <v>416</v>
      </c>
      <c r="D87" s="929" t="s">
        <v>459</v>
      </c>
      <c r="E87" s="66">
        <v>42</v>
      </c>
      <c r="F87" s="1058"/>
      <c r="G87" s="202"/>
      <c r="H87" s="202"/>
      <c r="I87" s="299"/>
    </row>
    <row r="88" spans="1:9" s="300" customFormat="1" ht="45.75" customHeight="1" x14ac:dyDescent="0.2">
      <c r="A88" s="19">
        <f>A87+1</f>
        <v>3</v>
      </c>
      <c r="B88" s="512" t="s">
        <v>401</v>
      </c>
      <c r="C88" s="177" t="s">
        <v>423</v>
      </c>
      <c r="D88" s="63" t="s">
        <v>1148</v>
      </c>
      <c r="E88" s="64">
        <v>800</v>
      </c>
      <c r="F88" s="1058"/>
      <c r="G88" s="202"/>
      <c r="H88" s="202"/>
      <c r="I88" s="299"/>
    </row>
    <row r="89" spans="1:9" s="300" customFormat="1" ht="46.5" x14ac:dyDescent="0.2">
      <c r="A89" s="19">
        <f>A88+1</f>
        <v>4</v>
      </c>
      <c r="B89" s="512" t="s">
        <v>625</v>
      </c>
      <c r="C89" s="105" t="s">
        <v>424</v>
      </c>
      <c r="D89" s="63" t="s">
        <v>1147</v>
      </c>
      <c r="E89" s="66">
        <v>64</v>
      </c>
      <c r="F89" s="1058"/>
      <c r="G89" s="202"/>
      <c r="H89" s="202"/>
      <c r="I89" s="299"/>
    </row>
    <row r="90" spans="1:9" s="300" customFormat="1" ht="46.5" customHeight="1" x14ac:dyDescent="0.2">
      <c r="A90" s="19">
        <f>A89+1</f>
        <v>5</v>
      </c>
      <c r="B90" s="65" t="s">
        <v>939</v>
      </c>
      <c r="C90" s="84" t="s">
        <v>426</v>
      </c>
      <c r="D90" s="63" t="s">
        <v>1149</v>
      </c>
      <c r="E90" s="64">
        <v>42</v>
      </c>
      <c r="F90" s="1128"/>
      <c r="G90" s="202"/>
      <c r="H90" s="202"/>
      <c r="I90" s="299"/>
    </row>
    <row r="91" spans="1:9" s="300" customFormat="1" ht="69.75" customHeight="1" x14ac:dyDescent="0.2">
      <c r="A91" s="55">
        <v>2</v>
      </c>
      <c r="B91" s="1269" t="s">
        <v>1176</v>
      </c>
      <c r="C91" s="1269"/>
      <c r="D91" s="1269"/>
      <c r="E91" s="717">
        <f>E92+E190+E208</f>
        <v>8431</v>
      </c>
      <c r="F91" s="52"/>
      <c r="G91" s="202"/>
      <c r="H91" s="202"/>
      <c r="I91" s="299"/>
    </row>
    <row r="92" spans="1:9" s="300" customFormat="1" ht="37.5" customHeight="1" x14ac:dyDescent="0.2">
      <c r="A92" s="53" t="s">
        <v>70</v>
      </c>
      <c r="B92" s="1270" t="s">
        <v>444</v>
      </c>
      <c r="C92" s="1271"/>
      <c r="D92" s="1272"/>
      <c r="E92" s="59">
        <f>E93+E117+E148+E168</f>
        <v>5614</v>
      </c>
      <c r="F92" s="13"/>
      <c r="G92" s="202"/>
      <c r="H92" s="202"/>
      <c r="I92" s="299"/>
    </row>
    <row r="93" spans="1:9" s="333" customFormat="1" ht="37.5" customHeight="1" x14ac:dyDescent="0.2">
      <c r="A93" s="53" t="s">
        <v>495</v>
      </c>
      <c r="B93" s="1259" t="s">
        <v>285</v>
      </c>
      <c r="C93" s="1260"/>
      <c r="D93" s="1261"/>
      <c r="E93" s="721">
        <f>SUM(E94:E116)</f>
        <v>1378</v>
      </c>
      <c r="F93" s="1127" t="s">
        <v>303</v>
      </c>
      <c r="G93" s="202"/>
      <c r="H93" s="202"/>
      <c r="I93" s="332"/>
    </row>
    <row r="94" spans="1:9" s="333" customFormat="1" ht="45" customHeight="1" x14ac:dyDescent="0.2">
      <c r="A94" s="19">
        <v>1</v>
      </c>
      <c r="B94" s="851" t="s">
        <v>1542</v>
      </c>
      <c r="C94" s="471" t="s">
        <v>410</v>
      </c>
      <c r="D94" s="471" t="s">
        <v>414</v>
      </c>
      <c r="E94" s="471">
        <v>80</v>
      </c>
      <c r="F94" s="1128"/>
      <c r="G94" s="202"/>
      <c r="H94" s="202"/>
      <c r="I94" s="332"/>
    </row>
    <row r="95" spans="1:9" s="300" customFormat="1" ht="45" customHeight="1" x14ac:dyDescent="0.2">
      <c r="A95" s="19">
        <f>A94+1</f>
        <v>2</v>
      </c>
      <c r="B95" s="851" t="s">
        <v>1543</v>
      </c>
      <c r="C95" s="795" t="s">
        <v>1828</v>
      </c>
      <c r="D95" s="719" t="s">
        <v>354</v>
      </c>
      <c r="E95" s="471">
        <v>40</v>
      </c>
      <c r="F95" s="1128"/>
      <c r="G95" s="202"/>
      <c r="H95" s="202"/>
      <c r="I95" s="299"/>
    </row>
    <row r="96" spans="1:9" s="300" customFormat="1" ht="45" customHeight="1" x14ac:dyDescent="0.2">
      <c r="A96" s="19">
        <f t="shared" ref="A96:A116" si="5">A95+1</f>
        <v>3</v>
      </c>
      <c r="B96" s="851" t="s">
        <v>1544</v>
      </c>
      <c r="C96" s="844" t="s">
        <v>1811</v>
      </c>
      <c r="D96" s="471" t="s">
        <v>415</v>
      </c>
      <c r="E96" s="471">
        <v>56</v>
      </c>
      <c r="F96" s="1128"/>
      <c r="G96" s="202"/>
      <c r="H96" s="202"/>
      <c r="I96" s="299"/>
    </row>
    <row r="97" spans="1:9" s="300" customFormat="1" ht="45" customHeight="1" x14ac:dyDescent="0.2">
      <c r="A97" s="19">
        <f t="shared" si="5"/>
        <v>4</v>
      </c>
      <c r="B97" s="851" t="s">
        <v>219</v>
      </c>
      <c r="C97" s="795" t="s">
        <v>806</v>
      </c>
      <c r="D97" s="471" t="s">
        <v>959</v>
      </c>
      <c r="E97" s="471">
        <v>40</v>
      </c>
      <c r="F97" s="1128"/>
      <c r="G97" s="202"/>
      <c r="H97" s="202"/>
      <c r="I97" s="299"/>
    </row>
    <row r="98" spans="1:9" s="300" customFormat="1" ht="45" customHeight="1" x14ac:dyDescent="0.2">
      <c r="A98" s="19">
        <f t="shared" si="5"/>
        <v>5</v>
      </c>
      <c r="B98" s="851" t="s">
        <v>940</v>
      </c>
      <c r="C98" s="795" t="s">
        <v>1770</v>
      </c>
      <c r="D98" s="471" t="s">
        <v>960</v>
      </c>
      <c r="E98" s="471">
        <v>60</v>
      </c>
      <c r="F98" s="1128"/>
      <c r="G98" s="202"/>
      <c r="H98" s="202"/>
      <c r="I98" s="299"/>
    </row>
    <row r="99" spans="1:9" s="300" customFormat="1" ht="45" customHeight="1" x14ac:dyDescent="0.2">
      <c r="A99" s="19">
        <f t="shared" si="5"/>
        <v>6</v>
      </c>
      <c r="B99" s="720" t="s">
        <v>1545</v>
      </c>
      <c r="C99" s="471" t="s">
        <v>416</v>
      </c>
      <c r="D99" s="579" t="s">
        <v>412</v>
      </c>
      <c r="E99" s="471">
        <v>56</v>
      </c>
      <c r="F99" s="1128"/>
      <c r="G99" s="202"/>
      <c r="H99" s="202"/>
      <c r="I99" s="299"/>
    </row>
    <row r="100" spans="1:9" s="300" customFormat="1" ht="45" customHeight="1" x14ac:dyDescent="0.2">
      <c r="A100" s="19">
        <f t="shared" si="5"/>
        <v>7</v>
      </c>
      <c r="B100" s="718" t="s">
        <v>1546</v>
      </c>
      <c r="C100" s="795" t="s">
        <v>1811</v>
      </c>
      <c r="D100" s="471" t="s">
        <v>412</v>
      </c>
      <c r="E100" s="471">
        <v>56</v>
      </c>
      <c r="F100" s="1128"/>
      <c r="G100" s="202"/>
      <c r="H100" s="202"/>
      <c r="I100" s="299"/>
    </row>
    <row r="101" spans="1:9" s="300" customFormat="1" ht="45" customHeight="1" x14ac:dyDescent="0.2">
      <c r="A101" s="19">
        <f t="shared" si="5"/>
        <v>8</v>
      </c>
      <c r="B101" s="718" t="s">
        <v>628</v>
      </c>
      <c r="C101" s="471" t="s">
        <v>416</v>
      </c>
      <c r="D101" s="471" t="s">
        <v>415</v>
      </c>
      <c r="E101" s="471">
        <v>80</v>
      </c>
      <c r="F101" s="1058"/>
      <c r="G101" s="202"/>
      <c r="H101" s="202"/>
      <c r="I101" s="299"/>
    </row>
    <row r="102" spans="1:9" s="300" customFormat="1" ht="45" customHeight="1" x14ac:dyDescent="0.2">
      <c r="A102" s="19">
        <f t="shared" si="5"/>
        <v>9</v>
      </c>
      <c r="B102" s="718" t="s">
        <v>961</v>
      </c>
      <c r="C102" s="471" t="s">
        <v>416</v>
      </c>
      <c r="D102" s="471" t="s">
        <v>962</v>
      </c>
      <c r="E102" s="471">
        <v>70</v>
      </c>
      <c r="F102" s="1058"/>
      <c r="G102" s="202"/>
      <c r="H102" s="202"/>
      <c r="I102" s="299"/>
    </row>
    <row r="103" spans="1:9" s="300" customFormat="1" ht="45" customHeight="1" x14ac:dyDescent="0.2">
      <c r="A103" s="19">
        <f t="shared" si="5"/>
        <v>10</v>
      </c>
      <c r="B103" s="720" t="s">
        <v>1547</v>
      </c>
      <c r="C103" s="471" t="s">
        <v>418</v>
      </c>
      <c r="D103" s="579" t="s">
        <v>417</v>
      </c>
      <c r="E103" s="471">
        <v>32</v>
      </c>
      <c r="F103" s="1058"/>
      <c r="G103" s="202"/>
      <c r="H103" s="202"/>
      <c r="I103" s="299"/>
    </row>
    <row r="104" spans="1:9" s="300" customFormat="1" ht="45" customHeight="1" x14ac:dyDescent="0.2">
      <c r="A104" s="19">
        <f t="shared" si="5"/>
        <v>11</v>
      </c>
      <c r="B104" s="720" t="s">
        <v>1548</v>
      </c>
      <c r="C104" s="471" t="s">
        <v>418</v>
      </c>
      <c r="D104" s="471" t="s">
        <v>412</v>
      </c>
      <c r="E104" s="471">
        <v>80</v>
      </c>
      <c r="F104" s="1058"/>
      <c r="G104" s="202"/>
      <c r="H104" s="202"/>
      <c r="I104" s="299"/>
    </row>
    <row r="105" spans="1:9" s="300" customFormat="1" ht="45" customHeight="1" x14ac:dyDescent="0.2">
      <c r="A105" s="19">
        <f t="shared" si="5"/>
        <v>12</v>
      </c>
      <c r="B105" s="718" t="s">
        <v>1549</v>
      </c>
      <c r="C105" s="469" t="s">
        <v>419</v>
      </c>
      <c r="D105" s="471" t="s">
        <v>414</v>
      </c>
      <c r="E105" s="471">
        <v>56</v>
      </c>
      <c r="F105" s="1058"/>
      <c r="G105" s="202"/>
      <c r="H105" s="202"/>
      <c r="I105" s="299"/>
    </row>
    <row r="106" spans="1:9" s="300" customFormat="1" ht="45" customHeight="1" x14ac:dyDescent="0.2">
      <c r="A106" s="19">
        <f t="shared" si="5"/>
        <v>13</v>
      </c>
      <c r="B106" s="720" t="s">
        <v>251</v>
      </c>
      <c r="C106" s="471" t="s">
        <v>419</v>
      </c>
      <c r="D106" s="471" t="s">
        <v>962</v>
      </c>
      <c r="E106" s="471">
        <v>70</v>
      </c>
      <c r="F106" s="1058"/>
      <c r="G106" s="202"/>
      <c r="H106" s="202"/>
      <c r="I106" s="299"/>
    </row>
    <row r="107" spans="1:9" s="300" customFormat="1" ht="45" customHeight="1" x14ac:dyDescent="0.2">
      <c r="A107" s="19">
        <f t="shared" si="5"/>
        <v>14</v>
      </c>
      <c r="B107" s="718" t="s">
        <v>1550</v>
      </c>
      <c r="C107" s="471" t="s">
        <v>420</v>
      </c>
      <c r="D107" s="471" t="s">
        <v>414</v>
      </c>
      <c r="E107" s="471">
        <v>56</v>
      </c>
      <c r="F107" s="1058"/>
      <c r="G107" s="202"/>
      <c r="H107" s="202"/>
      <c r="I107" s="299"/>
    </row>
    <row r="108" spans="1:9" s="300" customFormat="1" ht="45" customHeight="1" x14ac:dyDescent="0.2">
      <c r="A108" s="19">
        <f t="shared" si="5"/>
        <v>15</v>
      </c>
      <c r="B108" s="720" t="s">
        <v>1551</v>
      </c>
      <c r="C108" s="471" t="s">
        <v>420</v>
      </c>
      <c r="D108" s="471" t="s">
        <v>415</v>
      </c>
      <c r="E108" s="471">
        <v>56</v>
      </c>
      <c r="F108" s="1058"/>
      <c r="G108" s="202"/>
      <c r="H108" s="202"/>
      <c r="I108" s="299"/>
    </row>
    <row r="109" spans="1:9" s="300" customFormat="1" ht="45" customHeight="1" x14ac:dyDescent="0.2">
      <c r="A109" s="19">
        <f t="shared" si="5"/>
        <v>16</v>
      </c>
      <c r="B109" s="720" t="s">
        <v>1552</v>
      </c>
      <c r="C109" s="471" t="s">
        <v>421</v>
      </c>
      <c r="D109" s="579" t="s">
        <v>417</v>
      </c>
      <c r="E109" s="471">
        <v>32</v>
      </c>
      <c r="F109" s="1058"/>
      <c r="G109" s="202"/>
      <c r="H109" s="202"/>
      <c r="I109" s="299"/>
    </row>
    <row r="110" spans="1:9" s="300" customFormat="1" ht="45" customHeight="1" x14ac:dyDescent="0.2">
      <c r="A110" s="19">
        <f t="shared" si="5"/>
        <v>17</v>
      </c>
      <c r="B110" s="718" t="s">
        <v>961</v>
      </c>
      <c r="C110" s="471" t="s">
        <v>422</v>
      </c>
      <c r="D110" s="471" t="s">
        <v>962</v>
      </c>
      <c r="E110" s="471">
        <v>70</v>
      </c>
      <c r="F110" s="1058"/>
      <c r="G110" s="202"/>
      <c r="H110" s="202"/>
      <c r="I110" s="299"/>
    </row>
    <row r="111" spans="1:9" s="300" customFormat="1" ht="45" customHeight="1" x14ac:dyDescent="0.2">
      <c r="A111" s="19">
        <f t="shared" si="5"/>
        <v>18</v>
      </c>
      <c r="B111" s="720" t="s">
        <v>1553</v>
      </c>
      <c r="C111" s="471" t="s">
        <v>423</v>
      </c>
      <c r="D111" s="471" t="s">
        <v>412</v>
      </c>
      <c r="E111" s="471">
        <v>80</v>
      </c>
      <c r="F111" s="1058"/>
      <c r="G111" s="202"/>
      <c r="H111" s="202"/>
      <c r="I111" s="299"/>
    </row>
    <row r="112" spans="1:9" s="300" customFormat="1" ht="45" customHeight="1" x14ac:dyDescent="0.2">
      <c r="A112" s="19">
        <f t="shared" si="5"/>
        <v>19</v>
      </c>
      <c r="B112" s="718" t="s">
        <v>1554</v>
      </c>
      <c r="C112" s="578" t="s">
        <v>423</v>
      </c>
      <c r="D112" s="471" t="s">
        <v>963</v>
      </c>
      <c r="E112" s="471">
        <v>56</v>
      </c>
      <c r="F112" s="1058"/>
      <c r="G112" s="202"/>
      <c r="H112" s="202"/>
      <c r="I112" s="299"/>
    </row>
    <row r="113" spans="1:9" s="300" customFormat="1" ht="45" customHeight="1" x14ac:dyDescent="0.2">
      <c r="A113" s="19">
        <f t="shared" si="5"/>
        <v>20</v>
      </c>
      <c r="B113" s="718" t="s">
        <v>941</v>
      </c>
      <c r="C113" s="471" t="s">
        <v>423</v>
      </c>
      <c r="D113" s="471" t="s">
        <v>415</v>
      </c>
      <c r="E113" s="471">
        <v>100</v>
      </c>
      <c r="F113" s="1058"/>
      <c r="G113" s="202"/>
      <c r="H113" s="202"/>
      <c r="I113" s="299"/>
    </row>
    <row r="114" spans="1:9" s="300" customFormat="1" ht="45" customHeight="1" x14ac:dyDescent="0.2">
      <c r="A114" s="19">
        <f t="shared" si="5"/>
        <v>21</v>
      </c>
      <c r="B114" s="718" t="s">
        <v>1555</v>
      </c>
      <c r="C114" s="471" t="s">
        <v>424</v>
      </c>
      <c r="D114" s="471" t="s">
        <v>963</v>
      </c>
      <c r="E114" s="471">
        <v>56</v>
      </c>
      <c r="F114" s="1058"/>
      <c r="G114" s="202"/>
      <c r="H114" s="202"/>
      <c r="I114" s="299"/>
    </row>
    <row r="115" spans="1:9" s="300" customFormat="1" ht="45" customHeight="1" x14ac:dyDescent="0.2">
      <c r="A115" s="19">
        <f t="shared" si="5"/>
        <v>22</v>
      </c>
      <c r="B115" s="468" t="s">
        <v>425</v>
      </c>
      <c r="C115" s="471" t="s">
        <v>426</v>
      </c>
      <c r="D115" s="471" t="s">
        <v>414</v>
      </c>
      <c r="E115" s="471">
        <v>40</v>
      </c>
      <c r="F115" s="1058"/>
      <c r="G115" s="202"/>
      <c r="H115" s="202"/>
      <c r="I115" s="299"/>
    </row>
    <row r="116" spans="1:9" s="300" customFormat="1" ht="45" customHeight="1" x14ac:dyDescent="0.2">
      <c r="A116" s="19">
        <f t="shared" si="5"/>
        <v>23</v>
      </c>
      <c r="B116" s="720" t="s">
        <v>1556</v>
      </c>
      <c r="C116" s="471" t="s">
        <v>426</v>
      </c>
      <c r="D116" s="471" t="s">
        <v>412</v>
      </c>
      <c r="E116" s="471">
        <v>56</v>
      </c>
      <c r="F116" s="1058"/>
      <c r="G116" s="202"/>
      <c r="H116" s="202"/>
      <c r="I116" s="299"/>
    </row>
    <row r="117" spans="1:9" s="300" customFormat="1" ht="38.25" customHeight="1" x14ac:dyDescent="0.2">
      <c r="A117" s="55" t="s">
        <v>496</v>
      </c>
      <c r="B117" s="1262" t="s">
        <v>210</v>
      </c>
      <c r="C117" s="1262"/>
      <c r="D117" s="1262"/>
      <c r="E117" s="181">
        <f>SUM(E118:E147)</f>
        <v>1756</v>
      </c>
      <c r="F117" s="1186" t="s">
        <v>303</v>
      </c>
      <c r="G117" s="202"/>
      <c r="H117" s="202"/>
      <c r="I117" s="299"/>
    </row>
    <row r="118" spans="1:9" s="300" customFormat="1" ht="45" customHeight="1" x14ac:dyDescent="0.2">
      <c r="A118" s="19">
        <v>1</v>
      </c>
      <c r="B118" s="851" t="s">
        <v>1542</v>
      </c>
      <c r="C118" s="471" t="s">
        <v>410</v>
      </c>
      <c r="D118" s="579" t="s">
        <v>427</v>
      </c>
      <c r="E118" s="471">
        <v>80</v>
      </c>
      <c r="F118" s="1112"/>
      <c r="G118" s="202"/>
      <c r="H118" s="202"/>
      <c r="I118" s="299"/>
    </row>
    <row r="119" spans="1:9" s="300" customFormat="1" ht="45" customHeight="1" x14ac:dyDescent="0.2">
      <c r="A119" s="19">
        <f>A118+1</f>
        <v>2</v>
      </c>
      <c r="B119" s="851" t="s">
        <v>1543</v>
      </c>
      <c r="C119" s="795" t="s">
        <v>1829</v>
      </c>
      <c r="D119" s="719" t="s">
        <v>354</v>
      </c>
      <c r="E119" s="471">
        <v>40</v>
      </c>
      <c r="F119" s="1112"/>
      <c r="G119" s="202"/>
      <c r="H119" s="202"/>
      <c r="I119" s="299"/>
    </row>
    <row r="120" spans="1:9" s="300" customFormat="1" ht="45" customHeight="1" x14ac:dyDescent="0.2">
      <c r="A120" s="19">
        <f t="shared" ref="A120:A147" si="6">A119+1</f>
        <v>3</v>
      </c>
      <c r="B120" s="805" t="s">
        <v>1557</v>
      </c>
      <c r="C120" s="795" t="s">
        <v>1778</v>
      </c>
      <c r="D120" s="579" t="s">
        <v>428</v>
      </c>
      <c r="E120" s="471">
        <v>100</v>
      </c>
      <c r="F120" s="1112"/>
      <c r="G120" s="202"/>
      <c r="H120" s="202"/>
      <c r="I120" s="299"/>
    </row>
    <row r="121" spans="1:9" s="300" customFormat="1" ht="45" customHeight="1" x14ac:dyDescent="0.2">
      <c r="A121" s="19">
        <f t="shared" si="6"/>
        <v>4</v>
      </c>
      <c r="B121" s="916" t="s">
        <v>1826</v>
      </c>
      <c r="C121" s="845" t="s">
        <v>1011</v>
      </c>
      <c r="D121" s="917" t="s">
        <v>442</v>
      </c>
      <c r="E121" s="918">
        <v>0</v>
      </c>
      <c r="F121" s="1112"/>
      <c r="G121" s="202"/>
      <c r="H121" s="202"/>
      <c r="I121" s="299"/>
    </row>
    <row r="122" spans="1:9" s="300" customFormat="1" ht="45" customHeight="1" x14ac:dyDescent="0.2">
      <c r="A122" s="19">
        <f t="shared" si="6"/>
        <v>5</v>
      </c>
      <c r="B122" s="805" t="s">
        <v>1823</v>
      </c>
      <c r="C122" s="795" t="s">
        <v>1824</v>
      </c>
      <c r="D122" s="852" t="s">
        <v>1825</v>
      </c>
      <c r="E122" s="471">
        <v>56</v>
      </c>
      <c r="F122" s="1112"/>
      <c r="G122" s="202"/>
      <c r="H122" s="202"/>
      <c r="I122" s="299"/>
    </row>
    <row r="123" spans="1:9" s="300" customFormat="1" ht="67.5" customHeight="1" x14ac:dyDescent="0.2">
      <c r="A123" s="19">
        <f t="shared" si="6"/>
        <v>6</v>
      </c>
      <c r="B123" s="851" t="s">
        <v>1544</v>
      </c>
      <c r="C123" s="795" t="s">
        <v>1812</v>
      </c>
      <c r="D123" s="579" t="s">
        <v>429</v>
      </c>
      <c r="E123" s="471">
        <v>56</v>
      </c>
      <c r="F123" s="1112"/>
      <c r="G123" s="202"/>
      <c r="H123" s="202"/>
      <c r="I123" s="299"/>
    </row>
    <row r="124" spans="1:9" s="300" customFormat="1" ht="45" customHeight="1" x14ac:dyDescent="0.2">
      <c r="A124" s="19">
        <f t="shared" si="6"/>
        <v>7</v>
      </c>
      <c r="B124" s="805" t="s">
        <v>1558</v>
      </c>
      <c r="C124" s="471" t="s">
        <v>413</v>
      </c>
      <c r="D124" s="579" t="s">
        <v>375</v>
      </c>
      <c r="E124" s="471">
        <v>30</v>
      </c>
      <c r="F124" s="1112"/>
      <c r="G124" s="202"/>
      <c r="H124" s="202"/>
      <c r="I124" s="299"/>
    </row>
    <row r="125" spans="1:9" s="300" customFormat="1" ht="45" customHeight="1" x14ac:dyDescent="0.2">
      <c r="A125" s="19">
        <f t="shared" si="6"/>
        <v>8</v>
      </c>
      <c r="B125" s="805" t="s">
        <v>1559</v>
      </c>
      <c r="C125" s="471" t="s">
        <v>430</v>
      </c>
      <c r="D125" s="579" t="s">
        <v>428</v>
      </c>
      <c r="E125" s="471">
        <v>100</v>
      </c>
      <c r="F125" s="1112"/>
      <c r="G125" s="202"/>
      <c r="H125" s="202"/>
      <c r="I125" s="299"/>
    </row>
    <row r="126" spans="1:9" s="300" customFormat="1" ht="45" customHeight="1" x14ac:dyDescent="0.2">
      <c r="A126" s="19">
        <f t="shared" si="6"/>
        <v>9</v>
      </c>
      <c r="B126" s="720" t="s">
        <v>1545</v>
      </c>
      <c r="C126" s="471" t="s">
        <v>416</v>
      </c>
      <c r="D126" s="579" t="s">
        <v>429</v>
      </c>
      <c r="E126" s="471">
        <v>56</v>
      </c>
      <c r="F126" s="1112"/>
      <c r="G126" s="202"/>
      <c r="H126" s="202"/>
      <c r="I126" s="299"/>
    </row>
    <row r="127" spans="1:9" s="300" customFormat="1" ht="45" customHeight="1" x14ac:dyDescent="0.2">
      <c r="A127" s="19">
        <f t="shared" si="6"/>
        <v>10</v>
      </c>
      <c r="B127" s="718" t="s">
        <v>1546</v>
      </c>
      <c r="C127" s="471" t="s">
        <v>416</v>
      </c>
      <c r="D127" s="579" t="s">
        <v>431</v>
      </c>
      <c r="E127" s="471">
        <v>56</v>
      </c>
      <c r="F127" s="1112"/>
      <c r="G127" s="202"/>
      <c r="H127" s="202"/>
      <c r="I127" s="299"/>
    </row>
    <row r="128" spans="1:9" s="300" customFormat="1" ht="45" customHeight="1" x14ac:dyDescent="0.2">
      <c r="A128" s="19">
        <f t="shared" si="6"/>
        <v>11</v>
      </c>
      <c r="B128" s="720" t="s">
        <v>964</v>
      </c>
      <c r="C128" s="471" t="s">
        <v>416</v>
      </c>
      <c r="D128" s="579" t="s">
        <v>375</v>
      </c>
      <c r="E128" s="471">
        <v>80</v>
      </c>
      <c r="F128" s="1112"/>
      <c r="G128" s="202"/>
      <c r="H128" s="202"/>
      <c r="I128" s="299"/>
    </row>
    <row r="129" spans="1:9" s="300" customFormat="1" ht="45" customHeight="1" x14ac:dyDescent="0.2">
      <c r="A129" s="19">
        <f t="shared" si="6"/>
        <v>12</v>
      </c>
      <c r="B129" s="555" t="s">
        <v>629</v>
      </c>
      <c r="C129" s="578" t="s">
        <v>416</v>
      </c>
      <c r="D129" s="578" t="s">
        <v>428</v>
      </c>
      <c r="E129" s="471">
        <v>56</v>
      </c>
      <c r="F129" s="1112"/>
      <c r="G129" s="202"/>
      <c r="H129" s="202"/>
      <c r="I129" s="299"/>
    </row>
    <row r="130" spans="1:9" s="300" customFormat="1" ht="45" customHeight="1" x14ac:dyDescent="0.2">
      <c r="A130" s="19">
        <f t="shared" si="6"/>
        <v>13</v>
      </c>
      <c r="B130" s="555" t="s">
        <v>1560</v>
      </c>
      <c r="C130" s="578" t="s">
        <v>418</v>
      </c>
      <c r="D130" s="578" t="s">
        <v>442</v>
      </c>
      <c r="E130" s="471">
        <v>56</v>
      </c>
      <c r="F130" s="1112"/>
      <c r="G130" s="202"/>
      <c r="H130" s="202"/>
      <c r="I130" s="299"/>
    </row>
    <row r="131" spans="1:9" s="300" customFormat="1" ht="45" customHeight="1" x14ac:dyDescent="0.2">
      <c r="A131" s="19">
        <f t="shared" si="6"/>
        <v>14</v>
      </c>
      <c r="B131" s="720" t="s">
        <v>1547</v>
      </c>
      <c r="C131" s="471" t="s">
        <v>418</v>
      </c>
      <c r="D131" s="579" t="s">
        <v>429</v>
      </c>
      <c r="E131" s="471">
        <v>32</v>
      </c>
      <c r="F131" s="1112"/>
      <c r="G131" s="202"/>
      <c r="H131" s="202"/>
      <c r="I131" s="299"/>
    </row>
    <row r="132" spans="1:9" s="300" customFormat="1" ht="45" customHeight="1" x14ac:dyDescent="0.2">
      <c r="A132" s="19">
        <f t="shared" si="6"/>
        <v>15</v>
      </c>
      <c r="B132" s="720" t="s">
        <v>1561</v>
      </c>
      <c r="C132" s="471" t="s">
        <v>418</v>
      </c>
      <c r="D132" s="579" t="s">
        <v>429</v>
      </c>
      <c r="E132" s="471">
        <v>80</v>
      </c>
      <c r="F132" s="1112"/>
      <c r="G132" s="202"/>
      <c r="H132" s="202"/>
      <c r="I132" s="299"/>
    </row>
    <row r="133" spans="1:9" s="300" customFormat="1" ht="45" customHeight="1" x14ac:dyDescent="0.2">
      <c r="A133" s="19">
        <f t="shared" si="6"/>
        <v>16</v>
      </c>
      <c r="B133" s="720" t="s">
        <v>1562</v>
      </c>
      <c r="C133" s="471" t="s">
        <v>418</v>
      </c>
      <c r="D133" s="578" t="s">
        <v>428</v>
      </c>
      <c r="E133" s="471">
        <v>56</v>
      </c>
      <c r="F133" s="1112"/>
      <c r="G133" s="202"/>
      <c r="H133" s="202"/>
      <c r="I133" s="299"/>
    </row>
    <row r="134" spans="1:9" s="300" customFormat="1" ht="45" customHeight="1" x14ac:dyDescent="0.2">
      <c r="A134" s="19">
        <f t="shared" si="6"/>
        <v>17</v>
      </c>
      <c r="B134" s="718" t="s">
        <v>1549</v>
      </c>
      <c r="C134" s="469" t="s">
        <v>419</v>
      </c>
      <c r="D134" s="579" t="s">
        <v>428</v>
      </c>
      <c r="E134" s="471">
        <v>56</v>
      </c>
      <c r="F134" s="1112"/>
      <c r="G134" s="202"/>
      <c r="H134" s="202"/>
      <c r="I134" s="299"/>
    </row>
    <row r="135" spans="1:9" s="300" customFormat="1" ht="45" customHeight="1" x14ac:dyDescent="0.2">
      <c r="A135" s="19">
        <f t="shared" si="6"/>
        <v>18</v>
      </c>
      <c r="B135" s="718" t="s">
        <v>1563</v>
      </c>
      <c r="C135" s="469" t="s">
        <v>419</v>
      </c>
      <c r="D135" s="579" t="s">
        <v>375</v>
      </c>
      <c r="E135" s="471">
        <v>30</v>
      </c>
      <c r="F135" s="1112"/>
      <c r="G135" s="202"/>
      <c r="H135" s="202"/>
      <c r="I135" s="299"/>
    </row>
    <row r="136" spans="1:9" s="300" customFormat="1" ht="45" customHeight="1" x14ac:dyDescent="0.2">
      <c r="A136" s="19">
        <f t="shared" si="6"/>
        <v>19</v>
      </c>
      <c r="B136" s="720" t="s">
        <v>1564</v>
      </c>
      <c r="C136" s="471" t="s">
        <v>438</v>
      </c>
      <c r="D136" s="579" t="s">
        <v>428</v>
      </c>
      <c r="E136" s="471">
        <v>100</v>
      </c>
      <c r="F136" s="1112"/>
      <c r="G136" s="202"/>
      <c r="H136" s="202"/>
      <c r="I136" s="299"/>
    </row>
    <row r="137" spans="1:9" s="300" customFormat="1" ht="45" customHeight="1" x14ac:dyDescent="0.2">
      <c r="A137" s="19">
        <f t="shared" si="6"/>
        <v>20</v>
      </c>
      <c r="B137" s="718" t="s">
        <v>1550</v>
      </c>
      <c r="C137" s="471" t="s">
        <v>421</v>
      </c>
      <c r="D137" s="579" t="s">
        <v>428</v>
      </c>
      <c r="E137" s="471">
        <v>56</v>
      </c>
      <c r="F137" s="1112"/>
      <c r="G137" s="202"/>
      <c r="H137" s="202"/>
      <c r="I137" s="299"/>
    </row>
    <row r="138" spans="1:9" s="300" customFormat="1" ht="45" customHeight="1" x14ac:dyDescent="0.2">
      <c r="A138" s="19">
        <f t="shared" si="6"/>
        <v>21</v>
      </c>
      <c r="B138" s="720" t="s">
        <v>1551</v>
      </c>
      <c r="C138" s="471" t="s">
        <v>420</v>
      </c>
      <c r="D138" s="579" t="s">
        <v>429</v>
      </c>
      <c r="E138" s="471">
        <v>56</v>
      </c>
      <c r="F138" s="1112"/>
      <c r="G138" s="202"/>
      <c r="H138" s="202"/>
      <c r="I138" s="299"/>
    </row>
    <row r="139" spans="1:9" s="300" customFormat="1" ht="45" customHeight="1" x14ac:dyDescent="0.2">
      <c r="A139" s="19">
        <f t="shared" si="6"/>
        <v>22</v>
      </c>
      <c r="B139" s="720" t="s">
        <v>1552</v>
      </c>
      <c r="C139" s="471" t="s">
        <v>421</v>
      </c>
      <c r="D139" s="579" t="s">
        <v>375</v>
      </c>
      <c r="E139" s="471">
        <v>32</v>
      </c>
      <c r="F139" s="1112"/>
      <c r="G139" s="202"/>
      <c r="H139" s="202"/>
      <c r="I139" s="299"/>
    </row>
    <row r="140" spans="1:9" s="300" customFormat="1" ht="45" customHeight="1" x14ac:dyDescent="0.2">
      <c r="A140" s="19">
        <f t="shared" si="6"/>
        <v>23</v>
      </c>
      <c r="B140" s="720" t="s">
        <v>1565</v>
      </c>
      <c r="C140" s="471" t="s">
        <v>420</v>
      </c>
      <c r="D140" s="579" t="s">
        <v>375</v>
      </c>
      <c r="E140" s="471">
        <v>32</v>
      </c>
      <c r="F140" s="1112"/>
      <c r="G140" s="202"/>
      <c r="H140" s="202"/>
      <c r="I140" s="299"/>
    </row>
    <row r="141" spans="1:9" s="300" customFormat="1" ht="45" customHeight="1" x14ac:dyDescent="0.2">
      <c r="A141" s="19">
        <f t="shared" si="6"/>
        <v>24</v>
      </c>
      <c r="B141" s="720" t="s">
        <v>1566</v>
      </c>
      <c r="C141" s="471" t="s">
        <v>432</v>
      </c>
      <c r="D141" s="579" t="s">
        <v>428</v>
      </c>
      <c r="E141" s="471">
        <v>100</v>
      </c>
      <c r="F141" s="1112"/>
      <c r="G141" s="202"/>
      <c r="H141" s="202"/>
      <c r="I141" s="299"/>
    </row>
    <row r="142" spans="1:9" s="300" customFormat="1" ht="45" customHeight="1" x14ac:dyDescent="0.2">
      <c r="A142" s="19">
        <f t="shared" si="6"/>
        <v>25</v>
      </c>
      <c r="B142" s="720" t="s">
        <v>1567</v>
      </c>
      <c r="C142" s="471" t="s">
        <v>422</v>
      </c>
      <c r="D142" s="579" t="s">
        <v>428</v>
      </c>
      <c r="E142" s="471">
        <v>56</v>
      </c>
      <c r="F142" s="1112"/>
      <c r="G142" s="202"/>
      <c r="H142" s="202"/>
      <c r="I142" s="299"/>
    </row>
    <row r="143" spans="1:9" s="300" customFormat="1" ht="45" customHeight="1" x14ac:dyDescent="0.2">
      <c r="A143" s="19">
        <f t="shared" si="6"/>
        <v>26</v>
      </c>
      <c r="B143" s="559" t="s">
        <v>1568</v>
      </c>
      <c r="C143" s="722" t="s">
        <v>422</v>
      </c>
      <c r="D143" s="579" t="s">
        <v>375</v>
      </c>
      <c r="E143" s="722">
        <v>56</v>
      </c>
      <c r="F143" s="1112"/>
      <c r="G143" s="202"/>
      <c r="H143" s="202"/>
      <c r="I143" s="299"/>
    </row>
    <row r="144" spans="1:9" s="335" customFormat="1" ht="45" customHeight="1" x14ac:dyDescent="0.35">
      <c r="A144" s="19">
        <f t="shared" si="6"/>
        <v>27</v>
      </c>
      <c r="B144" s="720" t="s">
        <v>1553</v>
      </c>
      <c r="C144" s="471" t="s">
        <v>423</v>
      </c>
      <c r="D144" s="579" t="s">
        <v>429</v>
      </c>
      <c r="E144" s="471">
        <v>80</v>
      </c>
      <c r="F144" s="1112"/>
      <c r="G144" s="202"/>
      <c r="H144" s="202"/>
      <c r="I144" s="334"/>
    </row>
    <row r="145" spans="1:9" s="335" customFormat="1" ht="45" customHeight="1" x14ac:dyDescent="0.35">
      <c r="A145" s="19">
        <f t="shared" si="6"/>
        <v>28</v>
      </c>
      <c r="B145" s="718" t="s">
        <v>1554</v>
      </c>
      <c r="C145" s="722" t="s">
        <v>423</v>
      </c>
      <c r="D145" s="579" t="s">
        <v>428</v>
      </c>
      <c r="E145" s="471">
        <v>56</v>
      </c>
      <c r="F145" s="1112"/>
      <c r="G145" s="202"/>
      <c r="H145" s="202"/>
      <c r="I145" s="334"/>
    </row>
    <row r="146" spans="1:9" s="335" customFormat="1" ht="45" customHeight="1" x14ac:dyDescent="0.35">
      <c r="A146" s="19">
        <f t="shared" si="6"/>
        <v>29</v>
      </c>
      <c r="B146" s="718" t="s">
        <v>1555</v>
      </c>
      <c r="C146" s="471" t="s">
        <v>424</v>
      </c>
      <c r="D146" s="579" t="s">
        <v>428</v>
      </c>
      <c r="E146" s="471">
        <v>56</v>
      </c>
      <c r="F146" s="1112"/>
      <c r="G146" s="202"/>
      <c r="H146" s="202"/>
      <c r="I146" s="334"/>
    </row>
    <row r="147" spans="1:9" s="335" customFormat="1" ht="45" customHeight="1" x14ac:dyDescent="0.35">
      <c r="A147" s="19">
        <f t="shared" si="6"/>
        <v>30</v>
      </c>
      <c r="B147" s="720" t="s">
        <v>1556</v>
      </c>
      <c r="C147" s="471" t="s">
        <v>426</v>
      </c>
      <c r="D147" s="579" t="s">
        <v>375</v>
      </c>
      <c r="E147" s="471">
        <v>56</v>
      </c>
      <c r="F147" s="1187"/>
      <c r="G147" s="202"/>
      <c r="H147" s="202"/>
      <c r="I147" s="334"/>
    </row>
    <row r="148" spans="1:9" s="300" customFormat="1" ht="36" customHeight="1" x14ac:dyDescent="0.2">
      <c r="A148" s="55" t="s">
        <v>497</v>
      </c>
      <c r="B148" s="1263" t="s">
        <v>257</v>
      </c>
      <c r="C148" s="1264"/>
      <c r="D148" s="1265"/>
      <c r="E148" s="72">
        <f>SUM(E149:E167)</f>
        <v>1096</v>
      </c>
      <c r="F148" s="1186" t="s">
        <v>303</v>
      </c>
      <c r="G148" s="202"/>
      <c r="H148" s="202"/>
      <c r="I148" s="299"/>
    </row>
    <row r="149" spans="1:9" s="300" customFormat="1" ht="45" customHeight="1" x14ac:dyDescent="0.2">
      <c r="A149" s="19">
        <v>1</v>
      </c>
      <c r="B149" s="770" t="s">
        <v>507</v>
      </c>
      <c r="C149" s="844" t="s">
        <v>1830</v>
      </c>
      <c r="D149" s="723" t="s">
        <v>662</v>
      </c>
      <c r="E149" s="471">
        <v>80</v>
      </c>
      <c r="F149" s="1112"/>
      <c r="G149" s="202"/>
      <c r="H149" s="202"/>
      <c r="I149" s="299"/>
    </row>
    <row r="150" spans="1:9" s="300" customFormat="1" ht="45" customHeight="1" x14ac:dyDescent="0.2">
      <c r="A150" s="19">
        <f>A149+1</f>
        <v>2</v>
      </c>
      <c r="B150" s="851" t="s">
        <v>1542</v>
      </c>
      <c r="C150" s="471" t="s">
        <v>410</v>
      </c>
      <c r="D150" s="579" t="s">
        <v>433</v>
      </c>
      <c r="E150" s="471">
        <v>80</v>
      </c>
      <c r="F150" s="1112"/>
      <c r="G150" s="202"/>
      <c r="H150" s="202"/>
      <c r="I150" s="299"/>
    </row>
    <row r="151" spans="1:9" s="300" customFormat="1" ht="45" customHeight="1" x14ac:dyDescent="0.2">
      <c r="A151" s="19">
        <f t="shared" ref="A151:A167" si="7">A150+1</f>
        <v>3</v>
      </c>
      <c r="B151" s="770" t="s">
        <v>1543</v>
      </c>
      <c r="C151" s="844" t="s">
        <v>1829</v>
      </c>
      <c r="D151" s="719" t="s">
        <v>354</v>
      </c>
      <c r="E151" s="471">
        <v>40</v>
      </c>
      <c r="F151" s="1112"/>
      <c r="G151" s="202"/>
      <c r="H151" s="202"/>
      <c r="I151" s="299"/>
    </row>
    <row r="152" spans="1:9" s="300" customFormat="1" ht="45" customHeight="1" x14ac:dyDescent="0.2">
      <c r="A152" s="19">
        <f t="shared" si="7"/>
        <v>4</v>
      </c>
      <c r="B152" s="851" t="s">
        <v>1544</v>
      </c>
      <c r="C152" s="795" t="s">
        <v>1814</v>
      </c>
      <c r="D152" s="579" t="s">
        <v>434</v>
      </c>
      <c r="E152" s="471">
        <v>56</v>
      </c>
      <c r="F152" s="1112"/>
      <c r="G152" s="202"/>
      <c r="H152" s="202"/>
      <c r="I152" s="299"/>
    </row>
    <row r="153" spans="1:9" s="300" customFormat="1" ht="45" customHeight="1" x14ac:dyDescent="0.2">
      <c r="A153" s="19">
        <f t="shared" si="7"/>
        <v>5</v>
      </c>
      <c r="B153" s="720" t="s">
        <v>1545</v>
      </c>
      <c r="C153" s="471" t="s">
        <v>416</v>
      </c>
      <c r="D153" s="579" t="s">
        <v>1569</v>
      </c>
      <c r="E153" s="471">
        <v>56</v>
      </c>
      <c r="F153" s="1112"/>
      <c r="G153" s="202"/>
      <c r="H153" s="202"/>
      <c r="I153" s="299"/>
    </row>
    <row r="154" spans="1:9" s="300" customFormat="1" ht="45" customHeight="1" x14ac:dyDescent="0.2">
      <c r="A154" s="19">
        <f t="shared" si="7"/>
        <v>6</v>
      </c>
      <c r="B154" s="718" t="s">
        <v>1546</v>
      </c>
      <c r="C154" s="471" t="s">
        <v>416</v>
      </c>
      <c r="D154" s="579" t="s">
        <v>433</v>
      </c>
      <c r="E154" s="471">
        <v>56</v>
      </c>
      <c r="F154" s="1112"/>
      <c r="G154" s="202"/>
      <c r="H154" s="202"/>
      <c r="I154" s="299"/>
    </row>
    <row r="155" spans="1:9" s="300" customFormat="1" ht="45" customHeight="1" x14ac:dyDescent="0.2">
      <c r="A155" s="19">
        <f t="shared" si="7"/>
        <v>7</v>
      </c>
      <c r="B155" s="718" t="s">
        <v>1570</v>
      </c>
      <c r="C155" s="471" t="s">
        <v>678</v>
      </c>
      <c r="D155" s="579" t="s">
        <v>1569</v>
      </c>
      <c r="E155" s="471">
        <v>56</v>
      </c>
      <c r="F155" s="1112"/>
      <c r="G155" s="202"/>
      <c r="H155" s="202"/>
      <c r="I155" s="299"/>
    </row>
    <row r="156" spans="1:9" s="300" customFormat="1" ht="45" customHeight="1" x14ac:dyDescent="0.2">
      <c r="A156" s="19">
        <f t="shared" si="7"/>
        <v>8</v>
      </c>
      <c r="B156" s="720" t="s">
        <v>1547</v>
      </c>
      <c r="C156" s="471" t="s">
        <v>418</v>
      </c>
      <c r="D156" s="579" t="s">
        <v>1569</v>
      </c>
      <c r="E156" s="471">
        <v>32</v>
      </c>
      <c r="F156" s="1112"/>
      <c r="G156" s="202"/>
      <c r="H156" s="202"/>
      <c r="I156" s="299"/>
    </row>
    <row r="157" spans="1:9" s="300" customFormat="1" ht="45" customHeight="1" x14ac:dyDescent="0.2">
      <c r="A157" s="19">
        <f t="shared" si="7"/>
        <v>9</v>
      </c>
      <c r="B157" s="720" t="s">
        <v>1548</v>
      </c>
      <c r="C157" s="471" t="s">
        <v>418</v>
      </c>
      <c r="D157" s="579" t="s">
        <v>433</v>
      </c>
      <c r="E157" s="471">
        <v>80</v>
      </c>
      <c r="F157" s="1112"/>
      <c r="G157" s="202"/>
      <c r="H157" s="202"/>
      <c r="I157" s="299"/>
    </row>
    <row r="158" spans="1:9" s="300" customFormat="1" ht="45" customHeight="1" x14ac:dyDescent="0.2">
      <c r="A158" s="19">
        <f t="shared" si="7"/>
        <v>10</v>
      </c>
      <c r="B158" s="718" t="s">
        <v>1549</v>
      </c>
      <c r="C158" s="471" t="s">
        <v>419</v>
      </c>
      <c r="D158" s="579" t="s">
        <v>433</v>
      </c>
      <c r="E158" s="471">
        <v>56</v>
      </c>
      <c r="F158" s="1112"/>
      <c r="G158" s="202"/>
      <c r="H158" s="202"/>
      <c r="I158" s="299"/>
    </row>
    <row r="159" spans="1:9" s="300" customFormat="1" ht="45" customHeight="1" x14ac:dyDescent="0.2">
      <c r="A159" s="19">
        <f t="shared" si="7"/>
        <v>11</v>
      </c>
      <c r="B159" s="718" t="s">
        <v>1550</v>
      </c>
      <c r="C159" s="471" t="s">
        <v>420</v>
      </c>
      <c r="D159" s="579" t="s">
        <v>434</v>
      </c>
      <c r="E159" s="471">
        <v>56</v>
      </c>
      <c r="F159" s="1112"/>
      <c r="G159" s="202"/>
      <c r="H159" s="202"/>
      <c r="I159" s="299"/>
    </row>
    <row r="160" spans="1:9" s="333" customFormat="1" ht="45" customHeight="1" x14ac:dyDescent="0.2">
      <c r="A160" s="19">
        <f t="shared" si="7"/>
        <v>12</v>
      </c>
      <c r="B160" s="720" t="s">
        <v>1551</v>
      </c>
      <c r="C160" s="471" t="s">
        <v>420</v>
      </c>
      <c r="D160" s="579" t="s">
        <v>433</v>
      </c>
      <c r="E160" s="471">
        <v>56</v>
      </c>
      <c r="F160" s="1112"/>
      <c r="G160" s="202"/>
      <c r="H160" s="202"/>
      <c r="I160" s="332"/>
    </row>
    <row r="161" spans="1:9" s="300" customFormat="1" ht="45" customHeight="1" x14ac:dyDescent="0.2">
      <c r="A161" s="19">
        <f t="shared" si="7"/>
        <v>13</v>
      </c>
      <c r="B161" s="720" t="s">
        <v>1552</v>
      </c>
      <c r="C161" s="471" t="s">
        <v>421</v>
      </c>
      <c r="D161" s="579" t="s">
        <v>434</v>
      </c>
      <c r="E161" s="471">
        <v>32</v>
      </c>
      <c r="F161" s="1112"/>
      <c r="G161" s="202"/>
      <c r="H161" s="202"/>
      <c r="I161" s="299"/>
    </row>
    <row r="162" spans="1:9" s="300" customFormat="1" ht="45" customHeight="1" x14ac:dyDescent="0.2">
      <c r="A162" s="19">
        <f t="shared" si="7"/>
        <v>14</v>
      </c>
      <c r="B162" s="720" t="s">
        <v>1652</v>
      </c>
      <c r="C162" s="471" t="s">
        <v>422</v>
      </c>
      <c r="D162" s="579" t="s">
        <v>433</v>
      </c>
      <c r="E162" s="471">
        <v>56</v>
      </c>
      <c r="F162" s="1112"/>
      <c r="G162" s="202"/>
      <c r="H162" s="202"/>
      <c r="I162" s="299"/>
    </row>
    <row r="163" spans="1:9" s="300" customFormat="1" ht="45" customHeight="1" x14ac:dyDescent="0.2">
      <c r="A163" s="19">
        <f t="shared" si="7"/>
        <v>15</v>
      </c>
      <c r="B163" s="720" t="s">
        <v>1553</v>
      </c>
      <c r="C163" s="471" t="s">
        <v>423</v>
      </c>
      <c r="D163" s="579" t="s">
        <v>433</v>
      </c>
      <c r="E163" s="471">
        <v>80</v>
      </c>
      <c r="F163" s="1112"/>
      <c r="G163" s="202"/>
      <c r="H163" s="202"/>
      <c r="I163" s="299"/>
    </row>
    <row r="164" spans="1:9" s="300" customFormat="1" ht="45" customHeight="1" x14ac:dyDescent="0.2">
      <c r="A164" s="19">
        <f t="shared" si="7"/>
        <v>16</v>
      </c>
      <c r="B164" s="718" t="s">
        <v>1554</v>
      </c>
      <c r="C164" s="471" t="s">
        <v>423</v>
      </c>
      <c r="D164" s="579" t="s">
        <v>433</v>
      </c>
      <c r="E164" s="471">
        <v>56</v>
      </c>
      <c r="F164" s="1112"/>
      <c r="G164" s="202"/>
      <c r="H164" s="202"/>
      <c r="I164" s="299"/>
    </row>
    <row r="165" spans="1:9" s="300" customFormat="1" ht="45" customHeight="1" x14ac:dyDescent="0.2">
      <c r="A165" s="19">
        <f t="shared" si="7"/>
        <v>17</v>
      </c>
      <c r="B165" s="720" t="s">
        <v>1571</v>
      </c>
      <c r="C165" s="471" t="s">
        <v>423</v>
      </c>
      <c r="D165" s="579" t="s">
        <v>434</v>
      </c>
      <c r="E165" s="471">
        <v>56</v>
      </c>
      <c r="F165" s="1112"/>
      <c r="G165" s="202"/>
      <c r="H165" s="202"/>
      <c r="I165" s="299"/>
    </row>
    <row r="166" spans="1:9" s="300" customFormat="1" ht="45" customHeight="1" x14ac:dyDescent="0.2">
      <c r="A166" s="19">
        <f t="shared" si="7"/>
        <v>18</v>
      </c>
      <c r="B166" s="718" t="s">
        <v>1555</v>
      </c>
      <c r="C166" s="471" t="s">
        <v>424</v>
      </c>
      <c r="D166" s="579" t="s">
        <v>428</v>
      </c>
      <c r="E166" s="471">
        <v>56</v>
      </c>
      <c r="F166" s="1112"/>
      <c r="G166" s="202"/>
      <c r="H166" s="202"/>
      <c r="I166" s="299"/>
    </row>
    <row r="167" spans="1:9" s="300" customFormat="1" ht="45" customHeight="1" x14ac:dyDescent="0.2">
      <c r="A167" s="19">
        <f t="shared" si="7"/>
        <v>19</v>
      </c>
      <c r="B167" s="720" t="s">
        <v>1556</v>
      </c>
      <c r="C167" s="471" t="s">
        <v>426</v>
      </c>
      <c r="D167" s="579" t="s">
        <v>433</v>
      </c>
      <c r="E167" s="471">
        <v>56</v>
      </c>
      <c r="F167" s="1187"/>
      <c r="G167" s="202"/>
      <c r="H167" s="202"/>
      <c r="I167" s="299"/>
    </row>
    <row r="168" spans="1:9" s="300" customFormat="1" ht="40.5" customHeight="1" x14ac:dyDescent="0.2">
      <c r="A168" s="55" t="s">
        <v>498</v>
      </c>
      <c r="B168" s="1250" t="s">
        <v>208</v>
      </c>
      <c r="C168" s="1251"/>
      <c r="D168" s="1252"/>
      <c r="E168" s="721">
        <f>SUM(E169:E189)</f>
        <v>1384</v>
      </c>
      <c r="F168" s="1127" t="s">
        <v>303</v>
      </c>
      <c r="G168" s="202"/>
      <c r="H168" s="202"/>
      <c r="I168" s="299"/>
    </row>
    <row r="169" spans="1:9" s="300" customFormat="1" ht="45" customHeight="1" x14ac:dyDescent="0.2">
      <c r="A169" s="19">
        <v>1</v>
      </c>
      <c r="B169" s="851" t="s">
        <v>1542</v>
      </c>
      <c r="C169" s="471" t="s">
        <v>410</v>
      </c>
      <c r="D169" s="471" t="s">
        <v>633</v>
      </c>
      <c r="E169" s="471">
        <v>80</v>
      </c>
      <c r="F169" s="1128"/>
      <c r="G169" s="202"/>
      <c r="H169" s="202"/>
      <c r="I169" s="299"/>
    </row>
    <row r="170" spans="1:9" s="300" customFormat="1" ht="45" customHeight="1" x14ac:dyDescent="0.2">
      <c r="A170" s="19">
        <f>A169+1</f>
        <v>2</v>
      </c>
      <c r="B170" s="770" t="s">
        <v>1543</v>
      </c>
      <c r="C170" s="795" t="s">
        <v>1828</v>
      </c>
      <c r="D170" s="719" t="s">
        <v>354</v>
      </c>
      <c r="E170" s="471">
        <v>40</v>
      </c>
      <c r="F170" s="1128"/>
      <c r="G170" s="202"/>
      <c r="H170" s="202"/>
      <c r="I170" s="299"/>
    </row>
    <row r="171" spans="1:9" s="300" customFormat="1" ht="45" customHeight="1" x14ac:dyDescent="0.2">
      <c r="A171" s="19">
        <f t="shared" ref="A171:A189" si="8">A170+1</f>
        <v>3</v>
      </c>
      <c r="B171" s="871" t="s">
        <v>1836</v>
      </c>
      <c r="C171" s="724" t="s">
        <v>436</v>
      </c>
      <c r="D171" s="725" t="s">
        <v>662</v>
      </c>
      <c r="E171" s="724">
        <v>80</v>
      </c>
      <c r="F171" s="1128"/>
      <c r="G171" s="202"/>
      <c r="H171" s="202"/>
      <c r="I171" s="299"/>
    </row>
    <row r="172" spans="1:9" s="300" customFormat="1" ht="45" customHeight="1" x14ac:dyDescent="0.2">
      <c r="A172" s="19">
        <f t="shared" si="8"/>
        <v>4</v>
      </c>
      <c r="B172" s="851" t="s">
        <v>1572</v>
      </c>
      <c r="C172" s="471" t="s">
        <v>436</v>
      </c>
      <c r="D172" s="471" t="s">
        <v>633</v>
      </c>
      <c r="E172" s="471">
        <v>100</v>
      </c>
      <c r="F172" s="1128"/>
      <c r="G172" s="202"/>
      <c r="H172" s="202"/>
      <c r="I172" s="299"/>
    </row>
    <row r="173" spans="1:9" s="300" customFormat="1" ht="45" customHeight="1" x14ac:dyDescent="0.2">
      <c r="A173" s="19">
        <f t="shared" si="8"/>
        <v>5</v>
      </c>
      <c r="B173" s="851" t="s">
        <v>1544</v>
      </c>
      <c r="C173" s="795" t="s">
        <v>1813</v>
      </c>
      <c r="D173" s="579" t="s">
        <v>437</v>
      </c>
      <c r="E173" s="471">
        <v>56</v>
      </c>
      <c r="F173" s="1128"/>
      <c r="G173" s="202"/>
      <c r="H173" s="202"/>
      <c r="I173" s="299"/>
    </row>
    <row r="174" spans="1:9" s="300" customFormat="1" ht="45" customHeight="1" x14ac:dyDescent="0.2">
      <c r="A174" s="19">
        <f t="shared" si="8"/>
        <v>6</v>
      </c>
      <c r="B174" s="851" t="s">
        <v>1573</v>
      </c>
      <c r="C174" s="471" t="s">
        <v>430</v>
      </c>
      <c r="D174" s="471" t="s">
        <v>633</v>
      </c>
      <c r="E174" s="471">
        <v>100</v>
      </c>
      <c r="F174" s="1128"/>
      <c r="G174" s="202"/>
      <c r="H174" s="202"/>
      <c r="I174" s="299"/>
    </row>
    <row r="175" spans="1:9" s="300" customFormat="1" ht="45" customHeight="1" x14ac:dyDescent="0.2">
      <c r="A175" s="19">
        <f t="shared" si="8"/>
        <v>7</v>
      </c>
      <c r="B175" s="720" t="s">
        <v>1545</v>
      </c>
      <c r="C175" s="579" t="s">
        <v>416</v>
      </c>
      <c r="D175" s="471" t="s">
        <v>437</v>
      </c>
      <c r="E175" s="471">
        <v>56</v>
      </c>
      <c r="F175" s="1128"/>
      <c r="G175" s="202"/>
      <c r="H175" s="202"/>
      <c r="I175" s="299"/>
    </row>
    <row r="176" spans="1:9" s="300" customFormat="1" ht="45" customHeight="1" x14ac:dyDescent="0.2">
      <c r="A176" s="19">
        <f t="shared" si="8"/>
        <v>8</v>
      </c>
      <c r="B176" s="718" t="s">
        <v>1546</v>
      </c>
      <c r="C176" s="471" t="s">
        <v>416</v>
      </c>
      <c r="D176" s="471" t="s">
        <v>633</v>
      </c>
      <c r="E176" s="471">
        <v>56</v>
      </c>
      <c r="F176" s="1058"/>
      <c r="G176" s="202"/>
      <c r="H176" s="202"/>
      <c r="I176" s="299"/>
    </row>
    <row r="177" spans="1:9" s="333" customFormat="1" ht="45" customHeight="1" x14ac:dyDescent="0.2">
      <c r="A177" s="19">
        <f t="shared" si="8"/>
        <v>9</v>
      </c>
      <c r="B177" s="720" t="s">
        <v>1547</v>
      </c>
      <c r="C177" s="471" t="s">
        <v>418</v>
      </c>
      <c r="D177" s="579" t="s">
        <v>437</v>
      </c>
      <c r="E177" s="471">
        <v>32</v>
      </c>
      <c r="F177" s="1058"/>
      <c r="G177" s="202"/>
      <c r="H177" s="202"/>
      <c r="I177" s="332"/>
    </row>
    <row r="178" spans="1:9" s="300" customFormat="1" ht="45" customHeight="1" x14ac:dyDescent="0.2">
      <c r="A178" s="19">
        <f t="shared" si="8"/>
        <v>10</v>
      </c>
      <c r="B178" s="720" t="s">
        <v>1548</v>
      </c>
      <c r="C178" s="471" t="s">
        <v>418</v>
      </c>
      <c r="D178" s="471" t="s">
        <v>633</v>
      </c>
      <c r="E178" s="471">
        <v>80</v>
      </c>
      <c r="F178" s="1058"/>
      <c r="G178" s="202"/>
      <c r="H178" s="202"/>
      <c r="I178" s="299"/>
    </row>
    <row r="179" spans="1:9" s="300" customFormat="1" ht="45" customHeight="1" x14ac:dyDescent="0.2">
      <c r="A179" s="19">
        <f t="shared" si="8"/>
        <v>11</v>
      </c>
      <c r="B179" s="718" t="s">
        <v>1574</v>
      </c>
      <c r="C179" s="471" t="s">
        <v>438</v>
      </c>
      <c r="D179" s="471" t="s">
        <v>633</v>
      </c>
      <c r="E179" s="471">
        <v>100</v>
      </c>
      <c r="F179" s="1058"/>
      <c r="G179" s="202"/>
      <c r="H179" s="202"/>
      <c r="I179" s="299"/>
    </row>
    <row r="180" spans="1:9" s="300" customFormat="1" ht="45" customHeight="1" x14ac:dyDescent="0.2">
      <c r="A180" s="19">
        <f t="shared" si="8"/>
        <v>12</v>
      </c>
      <c r="B180" s="718" t="s">
        <v>1549</v>
      </c>
      <c r="C180" s="471" t="s">
        <v>419</v>
      </c>
      <c r="D180" s="471" t="s">
        <v>633</v>
      </c>
      <c r="E180" s="471">
        <v>56</v>
      </c>
      <c r="F180" s="1058"/>
      <c r="G180" s="202"/>
      <c r="H180" s="202"/>
      <c r="I180" s="299"/>
    </row>
    <row r="181" spans="1:9" s="300" customFormat="1" ht="45" customHeight="1" x14ac:dyDescent="0.2">
      <c r="A181" s="19">
        <f t="shared" si="8"/>
        <v>13</v>
      </c>
      <c r="B181" s="718" t="s">
        <v>1550</v>
      </c>
      <c r="C181" s="471" t="s">
        <v>421</v>
      </c>
      <c r="D181" s="471" t="s">
        <v>633</v>
      </c>
      <c r="E181" s="471">
        <v>56</v>
      </c>
      <c r="F181" s="1058"/>
      <c r="G181" s="202"/>
      <c r="H181" s="202"/>
      <c r="I181" s="299"/>
    </row>
    <row r="182" spans="1:9" s="300" customFormat="1" ht="45" customHeight="1" x14ac:dyDescent="0.2">
      <c r="A182" s="19">
        <f t="shared" si="8"/>
        <v>14</v>
      </c>
      <c r="B182" s="720" t="s">
        <v>1551</v>
      </c>
      <c r="C182" s="471" t="s">
        <v>421</v>
      </c>
      <c r="D182" s="471" t="s">
        <v>633</v>
      </c>
      <c r="E182" s="471">
        <v>56</v>
      </c>
      <c r="F182" s="1058"/>
      <c r="G182" s="202"/>
      <c r="H182" s="202"/>
      <c r="I182" s="299"/>
    </row>
    <row r="183" spans="1:9" s="300" customFormat="1" ht="45" customHeight="1" x14ac:dyDescent="0.2">
      <c r="A183" s="19">
        <f t="shared" si="8"/>
        <v>15</v>
      </c>
      <c r="B183" s="720" t="s">
        <v>1552</v>
      </c>
      <c r="C183" s="471" t="s">
        <v>420</v>
      </c>
      <c r="D183" s="471" t="s">
        <v>965</v>
      </c>
      <c r="E183" s="471">
        <v>32</v>
      </c>
      <c r="F183" s="1058"/>
      <c r="G183" s="202"/>
      <c r="H183" s="202"/>
      <c r="I183" s="299"/>
    </row>
    <row r="184" spans="1:9" s="300" customFormat="1" ht="45" customHeight="1" x14ac:dyDescent="0.2">
      <c r="A184" s="19">
        <f t="shared" si="8"/>
        <v>16</v>
      </c>
      <c r="B184" s="718" t="s">
        <v>1575</v>
      </c>
      <c r="C184" s="471" t="s">
        <v>432</v>
      </c>
      <c r="D184" s="471" t="s">
        <v>633</v>
      </c>
      <c r="E184" s="471">
        <v>100</v>
      </c>
      <c r="F184" s="1058"/>
      <c r="G184" s="202"/>
      <c r="H184" s="202"/>
      <c r="I184" s="299"/>
    </row>
    <row r="185" spans="1:9" s="333" customFormat="1" ht="45" customHeight="1" x14ac:dyDescent="0.2">
      <c r="A185" s="19">
        <f t="shared" si="8"/>
        <v>17</v>
      </c>
      <c r="B185" s="720" t="s">
        <v>1553</v>
      </c>
      <c r="C185" s="471" t="s">
        <v>423</v>
      </c>
      <c r="D185" s="471" t="s">
        <v>633</v>
      </c>
      <c r="E185" s="471">
        <v>80</v>
      </c>
      <c r="F185" s="1058"/>
      <c r="G185" s="202"/>
      <c r="H185" s="202"/>
      <c r="I185" s="332"/>
    </row>
    <row r="186" spans="1:9" s="333" customFormat="1" ht="45" customHeight="1" x14ac:dyDescent="0.2">
      <c r="A186" s="19">
        <f t="shared" si="8"/>
        <v>18</v>
      </c>
      <c r="B186" s="718" t="s">
        <v>1554</v>
      </c>
      <c r="C186" s="471" t="s">
        <v>423</v>
      </c>
      <c r="D186" s="471" t="s">
        <v>633</v>
      </c>
      <c r="E186" s="471">
        <v>56</v>
      </c>
      <c r="F186" s="1058"/>
      <c r="G186" s="202"/>
      <c r="H186" s="202"/>
      <c r="I186" s="332"/>
    </row>
    <row r="187" spans="1:9" s="300" customFormat="1" ht="45" customHeight="1" x14ac:dyDescent="0.2">
      <c r="A187" s="19">
        <f t="shared" si="8"/>
        <v>19</v>
      </c>
      <c r="B187" s="718" t="s">
        <v>1555</v>
      </c>
      <c r="C187" s="471" t="s">
        <v>424</v>
      </c>
      <c r="D187" s="471" t="s">
        <v>633</v>
      </c>
      <c r="E187" s="471">
        <v>56</v>
      </c>
      <c r="F187" s="1058"/>
      <c r="G187" s="202"/>
      <c r="H187" s="202"/>
      <c r="I187" s="299"/>
    </row>
    <row r="188" spans="1:9" s="300" customFormat="1" ht="45" customHeight="1" x14ac:dyDescent="0.2">
      <c r="A188" s="19">
        <f t="shared" si="8"/>
        <v>20</v>
      </c>
      <c r="B188" s="720" t="s">
        <v>1556</v>
      </c>
      <c r="C188" s="471" t="s">
        <v>426</v>
      </c>
      <c r="D188" s="579" t="s">
        <v>437</v>
      </c>
      <c r="E188" s="471">
        <v>56</v>
      </c>
      <c r="F188" s="1058"/>
      <c r="G188" s="202"/>
      <c r="H188" s="202"/>
      <c r="I188" s="299"/>
    </row>
    <row r="189" spans="1:9" s="300" customFormat="1" ht="45" customHeight="1" x14ac:dyDescent="0.2">
      <c r="A189" s="915">
        <f t="shared" si="8"/>
        <v>21</v>
      </c>
      <c r="B189" s="805" t="s">
        <v>1826</v>
      </c>
      <c r="C189" s="795" t="s">
        <v>1009</v>
      </c>
      <c r="D189" s="579" t="s">
        <v>437</v>
      </c>
      <c r="E189" s="471">
        <v>56</v>
      </c>
      <c r="F189" s="886"/>
      <c r="G189" s="202"/>
      <c r="H189" s="202"/>
      <c r="I189" s="299"/>
    </row>
    <row r="190" spans="1:9" s="300" customFormat="1" ht="45.75" customHeight="1" x14ac:dyDescent="0.2">
      <c r="A190" s="53" t="s">
        <v>21</v>
      </c>
      <c r="B190" s="1253" t="s">
        <v>630</v>
      </c>
      <c r="C190" s="1254"/>
      <c r="D190" s="1255"/>
      <c r="E190" s="59">
        <f>SUM(E191:E207)</f>
        <v>912</v>
      </c>
      <c r="F190" s="1186" t="s">
        <v>303</v>
      </c>
      <c r="G190" s="202"/>
      <c r="H190" s="202"/>
      <c r="I190" s="299"/>
    </row>
    <row r="191" spans="1:9" s="300" customFormat="1" ht="45" customHeight="1" x14ac:dyDescent="0.2">
      <c r="A191" s="19">
        <v>1</v>
      </c>
      <c r="B191" s="857" t="s">
        <v>1576</v>
      </c>
      <c r="C191" s="795" t="s">
        <v>1770</v>
      </c>
      <c r="D191" s="719" t="s">
        <v>354</v>
      </c>
      <c r="E191" s="471">
        <v>40</v>
      </c>
      <c r="F191" s="1112"/>
      <c r="G191" s="202"/>
      <c r="H191" s="202"/>
      <c r="I191" s="299"/>
    </row>
    <row r="192" spans="1:9" s="300" customFormat="1" ht="45" customHeight="1" x14ac:dyDescent="0.2">
      <c r="A192" s="19">
        <f>A191+1</f>
        <v>2</v>
      </c>
      <c r="B192" s="851" t="s">
        <v>1544</v>
      </c>
      <c r="C192" s="795" t="s">
        <v>1810</v>
      </c>
      <c r="D192" s="579" t="s">
        <v>437</v>
      </c>
      <c r="E192" s="471">
        <v>56</v>
      </c>
      <c r="F192" s="1112"/>
      <c r="G192" s="202"/>
      <c r="H192" s="202"/>
      <c r="I192" s="299"/>
    </row>
    <row r="193" spans="1:10" s="300" customFormat="1" ht="45" customHeight="1" x14ac:dyDescent="0.2">
      <c r="A193" s="19">
        <f t="shared" ref="A193:A207" si="9">A192+1</f>
        <v>3</v>
      </c>
      <c r="B193" s="851" t="s">
        <v>1577</v>
      </c>
      <c r="C193" s="844" t="s">
        <v>1842</v>
      </c>
      <c r="D193" s="471" t="s">
        <v>633</v>
      </c>
      <c r="E193" s="471">
        <v>56</v>
      </c>
      <c r="F193" s="1112"/>
      <c r="G193" s="202"/>
      <c r="H193" s="202"/>
      <c r="I193" s="299"/>
    </row>
    <row r="194" spans="1:10" s="300" customFormat="1" ht="45" customHeight="1" x14ac:dyDescent="0.2">
      <c r="A194" s="19">
        <f t="shared" si="9"/>
        <v>4</v>
      </c>
      <c r="B194" s="720" t="s">
        <v>1568</v>
      </c>
      <c r="C194" s="578" t="s">
        <v>416</v>
      </c>
      <c r="D194" s="579" t="s">
        <v>433</v>
      </c>
      <c r="E194" s="471">
        <v>56</v>
      </c>
      <c r="F194" s="1112"/>
      <c r="G194" s="202"/>
      <c r="H194" s="202"/>
      <c r="I194" s="299"/>
    </row>
    <row r="195" spans="1:10" s="300" customFormat="1" ht="45" customHeight="1" x14ac:dyDescent="0.2">
      <c r="A195" s="19">
        <f t="shared" si="9"/>
        <v>5</v>
      </c>
      <c r="B195" s="851" t="s">
        <v>1578</v>
      </c>
      <c r="C195" s="578" t="s">
        <v>416</v>
      </c>
      <c r="D195" s="726" t="s">
        <v>434</v>
      </c>
      <c r="E195" s="471">
        <v>56</v>
      </c>
      <c r="F195" s="1112"/>
      <c r="G195" s="202"/>
      <c r="H195" s="202"/>
      <c r="I195" s="299"/>
    </row>
    <row r="196" spans="1:10" s="300" customFormat="1" ht="45" customHeight="1" x14ac:dyDescent="0.2">
      <c r="A196" s="19">
        <f t="shared" si="9"/>
        <v>6</v>
      </c>
      <c r="B196" s="720" t="s">
        <v>1547</v>
      </c>
      <c r="C196" s="578" t="s">
        <v>418</v>
      </c>
      <c r="D196" s="471" t="s">
        <v>415</v>
      </c>
      <c r="E196" s="471">
        <v>32</v>
      </c>
      <c r="F196" s="1112"/>
      <c r="G196" s="202"/>
      <c r="H196" s="202"/>
      <c r="I196" s="299"/>
    </row>
    <row r="197" spans="1:10" s="300" customFormat="1" ht="45" customHeight="1" x14ac:dyDescent="0.2">
      <c r="A197" s="19">
        <f t="shared" si="9"/>
        <v>7</v>
      </c>
      <c r="B197" s="720" t="s">
        <v>1561</v>
      </c>
      <c r="C197" s="578" t="s">
        <v>418</v>
      </c>
      <c r="D197" s="471" t="s">
        <v>633</v>
      </c>
      <c r="E197" s="471">
        <v>80</v>
      </c>
      <c r="F197" s="1112"/>
      <c r="G197" s="202"/>
      <c r="H197" s="202"/>
      <c r="I197" s="299"/>
    </row>
    <row r="198" spans="1:10" s="300" customFormat="1" ht="45" customHeight="1" x14ac:dyDescent="0.2">
      <c r="A198" s="19">
        <f t="shared" si="9"/>
        <v>8</v>
      </c>
      <c r="B198" s="718" t="s">
        <v>1653</v>
      </c>
      <c r="C198" s="578" t="s">
        <v>440</v>
      </c>
      <c r="D198" s="726" t="s">
        <v>434</v>
      </c>
      <c r="E198" s="471">
        <v>32</v>
      </c>
      <c r="F198" s="1112"/>
      <c r="G198" s="202"/>
      <c r="H198" s="202"/>
      <c r="I198" s="299"/>
    </row>
    <row r="199" spans="1:10" s="331" customFormat="1" ht="45" customHeight="1" x14ac:dyDescent="0.35">
      <c r="A199" s="19">
        <f t="shared" si="9"/>
        <v>9</v>
      </c>
      <c r="B199" s="718" t="s">
        <v>1549</v>
      </c>
      <c r="C199" s="578" t="s">
        <v>440</v>
      </c>
      <c r="D199" s="578" t="s">
        <v>428</v>
      </c>
      <c r="E199" s="471">
        <v>56</v>
      </c>
      <c r="F199" s="1112"/>
      <c r="G199" s="202"/>
      <c r="H199" s="202"/>
      <c r="I199" s="330"/>
    </row>
    <row r="200" spans="1:10" s="337" customFormat="1" ht="45" customHeight="1" x14ac:dyDescent="0.35">
      <c r="A200" s="19">
        <f t="shared" si="9"/>
        <v>10</v>
      </c>
      <c r="B200" s="718" t="s">
        <v>1550</v>
      </c>
      <c r="C200" s="578" t="s">
        <v>421</v>
      </c>
      <c r="D200" s="578" t="s">
        <v>442</v>
      </c>
      <c r="E200" s="471">
        <v>56</v>
      </c>
      <c r="F200" s="1112"/>
      <c r="G200" s="202"/>
      <c r="H200" s="202"/>
      <c r="I200" s="336"/>
    </row>
    <row r="201" spans="1:10" s="337" customFormat="1" ht="45" customHeight="1" x14ac:dyDescent="0.35">
      <c r="A201" s="19">
        <f t="shared" si="9"/>
        <v>11</v>
      </c>
      <c r="B201" s="720" t="s">
        <v>1654</v>
      </c>
      <c r="C201" s="578" t="s">
        <v>421</v>
      </c>
      <c r="D201" s="579" t="s">
        <v>433</v>
      </c>
      <c r="E201" s="471">
        <v>56</v>
      </c>
      <c r="F201" s="1112"/>
      <c r="G201" s="202"/>
      <c r="H201" s="202"/>
      <c r="I201" s="336"/>
    </row>
    <row r="202" spans="1:10" s="337" customFormat="1" ht="45" customHeight="1" x14ac:dyDescent="0.35">
      <c r="A202" s="19">
        <f t="shared" si="9"/>
        <v>12</v>
      </c>
      <c r="B202" s="720" t="s">
        <v>1552</v>
      </c>
      <c r="C202" s="471" t="s">
        <v>420</v>
      </c>
      <c r="D202" s="579" t="s">
        <v>434</v>
      </c>
      <c r="E202" s="471">
        <v>32</v>
      </c>
      <c r="F202" s="1112"/>
      <c r="G202" s="202"/>
      <c r="H202" s="202"/>
      <c r="I202" s="336"/>
    </row>
    <row r="203" spans="1:10" s="337" customFormat="1" ht="45" customHeight="1" x14ac:dyDescent="0.35">
      <c r="A203" s="19">
        <f t="shared" si="9"/>
        <v>13</v>
      </c>
      <c r="B203" s="718" t="s">
        <v>1554</v>
      </c>
      <c r="C203" s="471" t="s">
        <v>423</v>
      </c>
      <c r="D203" s="471" t="s">
        <v>633</v>
      </c>
      <c r="E203" s="471">
        <v>56</v>
      </c>
      <c r="F203" s="1112"/>
      <c r="G203" s="202"/>
      <c r="H203" s="202"/>
      <c r="I203" s="336"/>
    </row>
    <row r="204" spans="1:10" s="337" customFormat="1" ht="45" customHeight="1" x14ac:dyDescent="0.35">
      <c r="A204" s="19">
        <f t="shared" si="9"/>
        <v>14</v>
      </c>
      <c r="B204" s="720" t="s">
        <v>1553</v>
      </c>
      <c r="C204" s="578" t="s">
        <v>423</v>
      </c>
      <c r="D204" s="578" t="s">
        <v>1579</v>
      </c>
      <c r="E204" s="471">
        <v>80</v>
      </c>
      <c r="F204" s="1112"/>
      <c r="G204" s="202"/>
      <c r="H204" s="202"/>
      <c r="I204" s="336"/>
    </row>
    <row r="205" spans="1:10" s="337" customFormat="1" ht="45" customHeight="1" x14ac:dyDescent="0.35">
      <c r="A205" s="19">
        <f t="shared" si="9"/>
        <v>15</v>
      </c>
      <c r="B205" s="718" t="s">
        <v>1580</v>
      </c>
      <c r="C205" s="471" t="s">
        <v>423</v>
      </c>
      <c r="D205" s="578" t="s">
        <v>442</v>
      </c>
      <c r="E205" s="471">
        <v>56</v>
      </c>
      <c r="F205" s="1112"/>
      <c r="G205" s="202"/>
      <c r="H205" s="202"/>
      <c r="I205" s="336"/>
    </row>
    <row r="206" spans="1:10" s="300" customFormat="1" ht="45" customHeight="1" x14ac:dyDescent="0.2">
      <c r="A206" s="19">
        <f t="shared" si="9"/>
        <v>16</v>
      </c>
      <c r="B206" s="718" t="s">
        <v>1555</v>
      </c>
      <c r="C206" s="578" t="s">
        <v>424</v>
      </c>
      <c r="D206" s="578" t="s">
        <v>428</v>
      </c>
      <c r="E206" s="471">
        <v>56</v>
      </c>
      <c r="F206" s="1112"/>
      <c r="G206" s="202"/>
      <c r="H206" s="202"/>
      <c r="I206" s="299"/>
    </row>
    <row r="207" spans="1:10" s="300" customFormat="1" ht="45" customHeight="1" x14ac:dyDescent="0.2">
      <c r="A207" s="19">
        <f t="shared" si="9"/>
        <v>17</v>
      </c>
      <c r="B207" s="720" t="s">
        <v>1556</v>
      </c>
      <c r="C207" s="578" t="s">
        <v>426</v>
      </c>
      <c r="D207" s="471" t="s">
        <v>412</v>
      </c>
      <c r="E207" s="471">
        <v>56</v>
      </c>
      <c r="F207" s="1112"/>
      <c r="G207" s="202"/>
      <c r="H207" s="202"/>
      <c r="I207" s="299"/>
    </row>
    <row r="208" spans="1:10" s="300" customFormat="1" ht="45" customHeight="1" x14ac:dyDescent="0.2">
      <c r="A208" s="53" t="s">
        <v>72</v>
      </c>
      <c r="B208" s="1253" t="s">
        <v>631</v>
      </c>
      <c r="C208" s="1254"/>
      <c r="D208" s="1255"/>
      <c r="E208" s="59">
        <f>SUM(E209:E245)</f>
        <v>1905</v>
      </c>
      <c r="F208" s="1112"/>
      <c r="G208" s="202"/>
      <c r="H208" s="202"/>
      <c r="I208" s="338"/>
      <c r="J208" s="338"/>
    </row>
    <row r="209" spans="1:15" s="300" customFormat="1" ht="45" customHeight="1" x14ac:dyDescent="0.2">
      <c r="A209" s="19">
        <v>1</v>
      </c>
      <c r="B209" s="727" t="s">
        <v>876</v>
      </c>
      <c r="C209" s="580" t="s">
        <v>410</v>
      </c>
      <c r="D209" s="579" t="s">
        <v>433</v>
      </c>
      <c r="E209" s="728">
        <v>56</v>
      </c>
      <c r="F209" s="1112"/>
      <c r="G209" s="202"/>
      <c r="H209" s="202"/>
      <c r="I209" s="339"/>
      <c r="J209" s="339"/>
      <c r="K209" s="338"/>
      <c r="L209" s="338"/>
      <c r="M209" s="338"/>
      <c r="N209" s="338"/>
      <c r="O209" s="340"/>
    </row>
    <row r="210" spans="1:15" s="300" customFormat="1" ht="45" customHeight="1" x14ac:dyDescent="0.2">
      <c r="A210" s="19">
        <f>A209+1</f>
        <v>2</v>
      </c>
      <c r="B210" s="770" t="s">
        <v>1581</v>
      </c>
      <c r="C210" s="844" t="s">
        <v>1816</v>
      </c>
      <c r="D210" s="471" t="s">
        <v>412</v>
      </c>
      <c r="E210" s="724">
        <v>56</v>
      </c>
      <c r="F210" s="1112"/>
      <c r="G210" s="202"/>
      <c r="H210" s="202"/>
      <c r="I210" s="339"/>
      <c r="J210" s="339"/>
      <c r="K210" s="341"/>
      <c r="L210" s="341"/>
      <c r="M210" s="341"/>
      <c r="N210" s="341"/>
      <c r="O210" s="340"/>
    </row>
    <row r="211" spans="1:15" s="300" customFormat="1" ht="45" customHeight="1" x14ac:dyDescent="0.2">
      <c r="A211" s="19">
        <f t="shared" ref="A211:A245" si="10">A210+1</f>
        <v>3</v>
      </c>
      <c r="B211" s="770" t="s">
        <v>395</v>
      </c>
      <c r="C211" s="844" t="s">
        <v>1815</v>
      </c>
      <c r="D211" s="471" t="s">
        <v>1655</v>
      </c>
      <c r="E211" s="724">
        <v>35</v>
      </c>
      <c r="F211" s="1112"/>
      <c r="G211" s="202"/>
      <c r="H211" s="202"/>
      <c r="I211" s="339"/>
      <c r="J211" s="339"/>
      <c r="K211" s="341"/>
      <c r="L211" s="341"/>
      <c r="M211" s="341"/>
      <c r="N211" s="341"/>
      <c r="O211" s="340"/>
    </row>
    <row r="212" spans="1:15" s="300" customFormat="1" ht="45" customHeight="1" x14ac:dyDescent="0.2">
      <c r="A212" s="19">
        <f t="shared" si="10"/>
        <v>4</v>
      </c>
      <c r="B212" s="805" t="s">
        <v>1656</v>
      </c>
      <c r="C212" s="795" t="s">
        <v>1255</v>
      </c>
      <c r="D212" s="579" t="s">
        <v>442</v>
      </c>
      <c r="E212" s="724">
        <v>45</v>
      </c>
      <c r="F212" s="1112"/>
      <c r="G212" s="202"/>
      <c r="H212" s="202"/>
      <c r="I212" s="342"/>
      <c r="J212" s="342"/>
      <c r="K212" s="341"/>
      <c r="L212" s="341"/>
      <c r="M212" s="341"/>
      <c r="N212" s="341"/>
      <c r="O212" s="340"/>
    </row>
    <row r="213" spans="1:15" s="300" customFormat="1" ht="45" customHeight="1" x14ac:dyDescent="0.2">
      <c r="A213" s="19">
        <f t="shared" si="10"/>
        <v>5</v>
      </c>
      <c r="B213" s="851" t="s">
        <v>1582</v>
      </c>
      <c r="C213" s="795" t="s">
        <v>1840</v>
      </c>
      <c r="D213" s="471" t="s">
        <v>633</v>
      </c>
      <c r="E213" s="724">
        <v>56</v>
      </c>
      <c r="F213" s="1112"/>
      <c r="G213" s="202"/>
      <c r="H213" s="202"/>
      <c r="I213" s="342"/>
      <c r="J213" s="342"/>
      <c r="K213" s="343"/>
      <c r="L213" s="343"/>
      <c r="M213" s="343"/>
      <c r="N213" s="343"/>
      <c r="O213" s="344"/>
    </row>
    <row r="214" spans="1:15" s="300" customFormat="1" ht="45" customHeight="1" x14ac:dyDescent="0.2">
      <c r="A214" s="19">
        <f t="shared" si="10"/>
        <v>6</v>
      </c>
      <c r="B214" s="851" t="s">
        <v>1583</v>
      </c>
      <c r="C214" s="795" t="s">
        <v>1841</v>
      </c>
      <c r="D214" s="471" t="s">
        <v>428</v>
      </c>
      <c r="E214" s="724">
        <v>56</v>
      </c>
      <c r="F214" s="1112"/>
      <c r="G214" s="202"/>
      <c r="H214" s="202"/>
      <c r="I214" s="339"/>
      <c r="J214" s="339"/>
      <c r="K214" s="343"/>
      <c r="L214" s="343"/>
      <c r="M214" s="343"/>
      <c r="N214" s="343"/>
      <c r="O214" s="344"/>
    </row>
    <row r="215" spans="1:15" s="333" customFormat="1" ht="45" customHeight="1" x14ac:dyDescent="0.2">
      <c r="A215" s="19">
        <f t="shared" si="10"/>
        <v>7</v>
      </c>
      <c r="B215" s="718" t="s">
        <v>966</v>
      </c>
      <c r="C215" s="471" t="s">
        <v>413</v>
      </c>
      <c r="D215" s="471" t="s">
        <v>412</v>
      </c>
      <c r="E215" s="724">
        <v>56</v>
      </c>
      <c r="F215" s="1112"/>
      <c r="G215" s="202"/>
      <c r="H215" s="202"/>
      <c r="I215" s="339"/>
      <c r="J215" s="339"/>
      <c r="K215" s="341"/>
      <c r="L215" s="341"/>
      <c r="M215" s="341"/>
      <c r="N215" s="341"/>
      <c r="O215" s="340"/>
    </row>
    <row r="216" spans="1:15" s="333" customFormat="1" ht="45" customHeight="1" x14ac:dyDescent="0.2">
      <c r="A216" s="19">
        <f t="shared" si="10"/>
        <v>8</v>
      </c>
      <c r="B216" s="770" t="s">
        <v>1584</v>
      </c>
      <c r="C216" s="844" t="s">
        <v>1838</v>
      </c>
      <c r="D216" s="578" t="s">
        <v>354</v>
      </c>
      <c r="E216" s="724">
        <v>40</v>
      </c>
      <c r="F216" s="1112"/>
      <c r="G216" s="202"/>
      <c r="H216" s="202"/>
      <c r="I216" s="339"/>
      <c r="J216" s="339"/>
      <c r="K216" s="341"/>
      <c r="L216" s="341"/>
      <c r="M216" s="341"/>
      <c r="N216" s="341"/>
      <c r="O216" s="340"/>
    </row>
    <row r="217" spans="1:15" s="333" customFormat="1" ht="45" customHeight="1" x14ac:dyDescent="0.2">
      <c r="A217" s="19">
        <f t="shared" si="10"/>
        <v>9</v>
      </c>
      <c r="B217" s="770" t="s">
        <v>1585</v>
      </c>
      <c r="C217" s="844" t="s">
        <v>1839</v>
      </c>
      <c r="D217" s="579" t="s">
        <v>434</v>
      </c>
      <c r="E217" s="724">
        <v>30</v>
      </c>
      <c r="F217" s="1112"/>
      <c r="G217" s="202"/>
      <c r="H217" s="202"/>
      <c r="I217" s="339"/>
      <c r="J217" s="339"/>
      <c r="K217" s="341"/>
      <c r="L217" s="341"/>
      <c r="M217" s="341"/>
      <c r="N217" s="341"/>
      <c r="O217" s="340"/>
    </row>
    <row r="218" spans="1:15" s="333" customFormat="1" ht="45" customHeight="1" x14ac:dyDescent="0.2">
      <c r="A218" s="19">
        <f t="shared" si="10"/>
        <v>10</v>
      </c>
      <c r="B218" s="555" t="s">
        <v>1586</v>
      </c>
      <c r="C218" s="578" t="s">
        <v>416</v>
      </c>
      <c r="D218" s="471" t="s">
        <v>412</v>
      </c>
      <c r="E218" s="724">
        <v>56</v>
      </c>
      <c r="F218" s="1112"/>
      <c r="G218" s="202"/>
      <c r="H218" s="202"/>
      <c r="I218" s="332"/>
      <c r="K218" s="341"/>
      <c r="L218" s="341"/>
      <c r="M218" s="341"/>
      <c r="N218" s="341"/>
      <c r="O218" s="340"/>
    </row>
    <row r="219" spans="1:15" s="333" customFormat="1" ht="52.5" customHeight="1" x14ac:dyDescent="0.2">
      <c r="A219" s="19">
        <f t="shared" si="10"/>
        <v>11</v>
      </c>
      <c r="B219" s="720" t="s">
        <v>1587</v>
      </c>
      <c r="C219" s="471" t="s">
        <v>634</v>
      </c>
      <c r="D219" s="471" t="s">
        <v>415</v>
      </c>
      <c r="E219" s="724">
        <v>56</v>
      </c>
      <c r="F219" s="1112"/>
      <c r="G219" s="202"/>
      <c r="H219" s="202"/>
      <c r="I219" s="332"/>
    </row>
    <row r="220" spans="1:15" s="300" customFormat="1" ht="45" customHeight="1" x14ac:dyDescent="0.2">
      <c r="A220" s="19">
        <f t="shared" si="10"/>
        <v>12</v>
      </c>
      <c r="B220" s="729" t="s">
        <v>1588</v>
      </c>
      <c r="C220" s="722" t="s">
        <v>418</v>
      </c>
      <c r="D220" s="579" t="s">
        <v>434</v>
      </c>
      <c r="E220" s="724">
        <v>56</v>
      </c>
      <c r="F220" s="1112"/>
      <c r="G220" s="202"/>
      <c r="H220" s="202"/>
      <c r="I220" s="299"/>
    </row>
    <row r="221" spans="1:15" s="300" customFormat="1" ht="45" customHeight="1" x14ac:dyDescent="0.2">
      <c r="A221" s="19">
        <f t="shared" si="10"/>
        <v>13</v>
      </c>
      <c r="B221" s="555" t="s">
        <v>1589</v>
      </c>
      <c r="C221" s="578" t="s">
        <v>418</v>
      </c>
      <c r="D221" s="471" t="s">
        <v>383</v>
      </c>
      <c r="E221" s="724">
        <v>30</v>
      </c>
      <c r="F221" s="1112"/>
      <c r="G221" s="202"/>
      <c r="H221" s="202"/>
      <c r="I221" s="299"/>
    </row>
    <row r="222" spans="1:15" s="300" customFormat="1" ht="45" customHeight="1" x14ac:dyDescent="0.2">
      <c r="A222" s="19">
        <f t="shared" si="10"/>
        <v>14</v>
      </c>
      <c r="B222" s="720" t="s">
        <v>1657</v>
      </c>
      <c r="C222" s="471" t="s">
        <v>419</v>
      </c>
      <c r="D222" s="471" t="s">
        <v>415</v>
      </c>
      <c r="E222" s="724">
        <v>32</v>
      </c>
      <c r="F222" s="1112"/>
      <c r="G222" s="202"/>
      <c r="H222" s="202"/>
      <c r="I222" s="299"/>
    </row>
    <row r="223" spans="1:15" s="346" customFormat="1" ht="43.5" customHeight="1" x14ac:dyDescent="0.35">
      <c r="A223" s="19">
        <f t="shared" si="10"/>
        <v>15</v>
      </c>
      <c r="B223" s="720" t="s">
        <v>1658</v>
      </c>
      <c r="C223" s="471" t="s">
        <v>419</v>
      </c>
      <c r="D223" s="579" t="s">
        <v>434</v>
      </c>
      <c r="E223" s="724">
        <v>32</v>
      </c>
      <c r="F223" s="1112"/>
      <c r="G223" s="202"/>
      <c r="H223" s="202"/>
      <c r="I223" s="345"/>
    </row>
    <row r="224" spans="1:15" s="348" customFormat="1" ht="39" customHeight="1" x14ac:dyDescent="0.3">
      <c r="A224" s="19">
        <f t="shared" si="10"/>
        <v>16</v>
      </c>
      <c r="B224" s="720" t="s">
        <v>1595</v>
      </c>
      <c r="C224" s="578" t="s">
        <v>419</v>
      </c>
      <c r="D224" s="471" t="s">
        <v>412</v>
      </c>
      <c r="E224" s="724">
        <v>56</v>
      </c>
      <c r="F224" s="1112"/>
      <c r="G224" s="202"/>
      <c r="H224" s="202"/>
      <c r="I224" s="347"/>
    </row>
    <row r="225" spans="1:9" s="348" customFormat="1" ht="39" customHeight="1" x14ac:dyDescent="0.3">
      <c r="A225" s="19">
        <f t="shared" si="10"/>
        <v>17</v>
      </c>
      <c r="B225" s="720" t="s">
        <v>1596</v>
      </c>
      <c r="C225" s="578" t="s">
        <v>419</v>
      </c>
      <c r="D225" s="579" t="s">
        <v>434</v>
      </c>
      <c r="E225" s="724">
        <v>56</v>
      </c>
      <c r="F225" s="1112"/>
      <c r="G225" s="202"/>
      <c r="H225" s="202"/>
      <c r="I225" s="347"/>
    </row>
    <row r="226" spans="1:9" s="348" customFormat="1" ht="43.5" customHeight="1" x14ac:dyDescent="0.3">
      <c r="A226" s="19">
        <f t="shared" si="10"/>
        <v>18</v>
      </c>
      <c r="B226" s="718" t="s">
        <v>946</v>
      </c>
      <c r="C226" s="578" t="s">
        <v>440</v>
      </c>
      <c r="D226" s="730" t="s">
        <v>383</v>
      </c>
      <c r="E226" s="724">
        <v>20</v>
      </c>
      <c r="F226" s="1112"/>
      <c r="G226" s="202"/>
      <c r="H226" s="202"/>
      <c r="I226" s="347"/>
    </row>
    <row r="227" spans="1:9" s="348" customFormat="1" ht="47.25" customHeight="1" x14ac:dyDescent="0.3">
      <c r="A227" s="19">
        <f t="shared" si="10"/>
        <v>19</v>
      </c>
      <c r="B227" s="720" t="s">
        <v>1590</v>
      </c>
      <c r="C227" s="471" t="s">
        <v>419</v>
      </c>
      <c r="D227" s="471" t="s">
        <v>415</v>
      </c>
      <c r="E227" s="724">
        <v>56</v>
      </c>
      <c r="F227" s="1112"/>
      <c r="G227" s="202"/>
      <c r="H227" s="202"/>
      <c r="I227" s="347"/>
    </row>
    <row r="228" spans="1:9" s="348" customFormat="1" ht="45" customHeight="1" x14ac:dyDescent="0.3">
      <c r="A228" s="19">
        <f t="shared" si="10"/>
        <v>20</v>
      </c>
      <c r="B228" s="555" t="s">
        <v>441</v>
      </c>
      <c r="C228" s="578" t="s">
        <v>440</v>
      </c>
      <c r="D228" s="579" t="s">
        <v>434</v>
      </c>
      <c r="E228" s="724">
        <v>200</v>
      </c>
      <c r="F228" s="1112"/>
      <c r="G228" s="202"/>
      <c r="H228" s="202"/>
      <c r="I228" s="347"/>
    </row>
    <row r="229" spans="1:9" s="348" customFormat="1" ht="45" customHeight="1" x14ac:dyDescent="0.3">
      <c r="A229" s="19">
        <f t="shared" si="10"/>
        <v>21</v>
      </c>
      <c r="B229" s="555" t="s">
        <v>1591</v>
      </c>
      <c r="C229" s="578" t="s">
        <v>419</v>
      </c>
      <c r="D229" s="471" t="s">
        <v>633</v>
      </c>
      <c r="E229" s="724">
        <v>80</v>
      </c>
      <c r="F229" s="1112"/>
      <c r="G229" s="202"/>
      <c r="H229" s="202"/>
      <c r="I229" s="347"/>
    </row>
    <row r="230" spans="1:9" s="348" customFormat="1" ht="45" customHeight="1" x14ac:dyDescent="0.3">
      <c r="A230" s="19">
        <f t="shared" si="10"/>
        <v>22</v>
      </c>
      <c r="B230" s="555" t="s">
        <v>1592</v>
      </c>
      <c r="C230" s="578" t="s">
        <v>420</v>
      </c>
      <c r="D230" s="579" t="s">
        <v>434</v>
      </c>
      <c r="E230" s="724">
        <v>32</v>
      </c>
      <c r="F230" s="1112"/>
      <c r="G230" s="202"/>
      <c r="H230" s="202"/>
      <c r="I230" s="347"/>
    </row>
    <row r="231" spans="1:9" s="348" customFormat="1" ht="45" customHeight="1" x14ac:dyDescent="0.3">
      <c r="A231" s="19">
        <f t="shared" si="10"/>
        <v>23</v>
      </c>
      <c r="B231" s="720" t="s">
        <v>395</v>
      </c>
      <c r="C231" s="471" t="s">
        <v>420</v>
      </c>
      <c r="D231" s="579" t="s">
        <v>508</v>
      </c>
      <c r="E231" s="724">
        <v>25</v>
      </c>
      <c r="F231" s="1112"/>
      <c r="G231" s="202"/>
      <c r="H231" s="202"/>
      <c r="I231" s="347"/>
    </row>
    <row r="232" spans="1:9" s="300" customFormat="1" ht="45" customHeight="1" x14ac:dyDescent="0.2">
      <c r="A232" s="19">
        <f t="shared" si="10"/>
        <v>24</v>
      </c>
      <c r="B232" s="720" t="s">
        <v>1593</v>
      </c>
      <c r="C232" s="471" t="s">
        <v>420</v>
      </c>
      <c r="D232" s="471" t="s">
        <v>415</v>
      </c>
      <c r="E232" s="724">
        <v>56</v>
      </c>
      <c r="F232" s="1112"/>
      <c r="G232" s="202"/>
      <c r="H232" s="202"/>
      <c r="I232" s="299"/>
    </row>
    <row r="233" spans="1:9" s="300" customFormat="1" ht="46.5" customHeight="1" x14ac:dyDescent="0.2">
      <c r="A233" s="19">
        <f t="shared" si="10"/>
        <v>25</v>
      </c>
      <c r="B233" s="555" t="s">
        <v>1656</v>
      </c>
      <c r="C233" s="578" t="s">
        <v>422</v>
      </c>
      <c r="D233" s="471" t="s">
        <v>442</v>
      </c>
      <c r="E233" s="724">
        <v>45</v>
      </c>
      <c r="F233" s="1112"/>
      <c r="G233" s="202"/>
      <c r="H233" s="202"/>
      <c r="I233" s="299"/>
    </row>
    <row r="234" spans="1:9" s="300" customFormat="1" ht="45" customHeight="1" x14ac:dyDescent="0.2">
      <c r="A234" s="19">
        <f t="shared" si="10"/>
        <v>26</v>
      </c>
      <c r="B234" s="720" t="s">
        <v>1587</v>
      </c>
      <c r="C234" s="471" t="s">
        <v>422</v>
      </c>
      <c r="D234" s="579" t="s">
        <v>435</v>
      </c>
      <c r="E234" s="724">
        <v>56</v>
      </c>
      <c r="F234" s="1112"/>
      <c r="G234" s="202"/>
      <c r="H234" s="202"/>
      <c r="I234" s="299"/>
    </row>
    <row r="235" spans="1:9" s="300" customFormat="1" ht="45" customHeight="1" x14ac:dyDescent="0.2">
      <c r="A235" s="19">
        <f t="shared" si="10"/>
        <v>27</v>
      </c>
      <c r="B235" s="559" t="s">
        <v>1568</v>
      </c>
      <c r="C235" s="471" t="s">
        <v>422</v>
      </c>
      <c r="D235" s="471" t="s">
        <v>412</v>
      </c>
      <c r="E235" s="724">
        <v>56</v>
      </c>
      <c r="F235" s="1112"/>
      <c r="G235" s="202"/>
      <c r="H235" s="202"/>
      <c r="I235" s="299"/>
    </row>
    <row r="236" spans="1:9" s="300" customFormat="1" ht="45" customHeight="1" x14ac:dyDescent="0.2">
      <c r="A236" s="19">
        <f t="shared" si="10"/>
        <v>28</v>
      </c>
      <c r="B236" s="555" t="s">
        <v>1594</v>
      </c>
      <c r="C236" s="578" t="s">
        <v>422</v>
      </c>
      <c r="D236" s="579" t="s">
        <v>434</v>
      </c>
      <c r="E236" s="724">
        <v>56</v>
      </c>
      <c r="F236" s="1112"/>
      <c r="G236" s="202"/>
      <c r="H236" s="202"/>
      <c r="I236" s="299"/>
    </row>
    <row r="237" spans="1:9" s="300" customFormat="1" ht="45" customHeight="1" x14ac:dyDescent="0.2">
      <c r="A237" s="19">
        <f t="shared" si="10"/>
        <v>29</v>
      </c>
      <c r="B237" s="555" t="s">
        <v>1586</v>
      </c>
      <c r="C237" s="578" t="s">
        <v>422</v>
      </c>
      <c r="D237" s="471" t="s">
        <v>412</v>
      </c>
      <c r="E237" s="724">
        <v>56</v>
      </c>
      <c r="F237" s="1112"/>
      <c r="G237" s="202"/>
      <c r="H237" s="202"/>
      <c r="I237" s="299"/>
    </row>
    <row r="238" spans="1:9" s="300" customFormat="1" ht="45" customHeight="1" x14ac:dyDescent="0.2">
      <c r="A238" s="19">
        <f t="shared" si="10"/>
        <v>30</v>
      </c>
      <c r="B238" s="555" t="s">
        <v>1597</v>
      </c>
      <c r="C238" s="578" t="s">
        <v>422</v>
      </c>
      <c r="D238" s="579" t="s">
        <v>434</v>
      </c>
      <c r="E238" s="724">
        <v>32</v>
      </c>
      <c r="F238" s="1112"/>
      <c r="G238" s="202"/>
      <c r="H238" s="202"/>
      <c r="I238" s="299"/>
    </row>
    <row r="239" spans="1:9" s="300" customFormat="1" ht="45" customHeight="1" x14ac:dyDescent="0.2">
      <c r="A239" s="19">
        <f t="shared" si="10"/>
        <v>31</v>
      </c>
      <c r="B239" s="555" t="s">
        <v>1598</v>
      </c>
      <c r="C239" s="578" t="s">
        <v>422</v>
      </c>
      <c r="D239" s="471" t="s">
        <v>383</v>
      </c>
      <c r="E239" s="724">
        <v>30</v>
      </c>
      <c r="F239" s="1112"/>
      <c r="G239" s="202"/>
      <c r="H239" s="202"/>
      <c r="I239" s="299"/>
    </row>
    <row r="240" spans="1:9" s="300" customFormat="1" ht="45" customHeight="1" x14ac:dyDescent="0.2">
      <c r="A240" s="19">
        <f t="shared" si="10"/>
        <v>32</v>
      </c>
      <c r="B240" s="718" t="s">
        <v>1582</v>
      </c>
      <c r="C240" s="471" t="s">
        <v>423</v>
      </c>
      <c r="D240" s="471" t="s">
        <v>633</v>
      </c>
      <c r="E240" s="724">
        <v>56</v>
      </c>
      <c r="F240" s="1112"/>
      <c r="G240" s="202"/>
      <c r="H240" s="202"/>
      <c r="I240" s="299"/>
    </row>
    <row r="241" spans="1:9" s="300" customFormat="1" ht="45" customHeight="1" x14ac:dyDescent="0.2">
      <c r="A241" s="19">
        <f t="shared" si="10"/>
        <v>33</v>
      </c>
      <c r="B241" s="718" t="s">
        <v>1583</v>
      </c>
      <c r="C241" s="471" t="s">
        <v>423</v>
      </c>
      <c r="D241" s="471" t="s">
        <v>428</v>
      </c>
      <c r="E241" s="724">
        <v>56</v>
      </c>
      <c r="F241" s="1112"/>
      <c r="G241" s="202"/>
      <c r="H241" s="202"/>
      <c r="I241" s="299"/>
    </row>
    <row r="242" spans="1:9" s="300" customFormat="1" ht="45" customHeight="1" x14ac:dyDescent="0.2">
      <c r="A242" s="19">
        <f t="shared" si="10"/>
        <v>34</v>
      </c>
      <c r="B242" s="718" t="s">
        <v>224</v>
      </c>
      <c r="C242" s="578" t="s">
        <v>424</v>
      </c>
      <c r="D242" s="579" t="s">
        <v>434</v>
      </c>
      <c r="E242" s="724">
        <v>32</v>
      </c>
      <c r="F242" s="1112"/>
      <c r="G242" s="202"/>
      <c r="H242" s="202"/>
      <c r="I242" s="299"/>
    </row>
    <row r="243" spans="1:9" s="300" customFormat="1" ht="45" customHeight="1" x14ac:dyDescent="0.2">
      <c r="A243" s="19">
        <f t="shared" si="10"/>
        <v>35</v>
      </c>
      <c r="B243" s="731" t="s">
        <v>1659</v>
      </c>
      <c r="C243" s="578" t="s">
        <v>424</v>
      </c>
      <c r="D243" s="471" t="s">
        <v>442</v>
      </c>
      <c r="E243" s="724">
        <v>32</v>
      </c>
      <c r="F243" s="1112"/>
      <c r="G243" s="202"/>
      <c r="H243" s="202"/>
      <c r="I243" s="299"/>
    </row>
    <row r="244" spans="1:9" s="300" customFormat="1" ht="45" customHeight="1" x14ac:dyDescent="0.2">
      <c r="A244" s="19">
        <f t="shared" si="10"/>
        <v>36</v>
      </c>
      <c r="B244" s="729" t="s">
        <v>1656</v>
      </c>
      <c r="C244" s="722" t="s">
        <v>426</v>
      </c>
      <c r="D244" s="579" t="s">
        <v>428</v>
      </c>
      <c r="E244" s="724">
        <v>45</v>
      </c>
      <c r="F244" s="1112"/>
      <c r="G244" s="202"/>
      <c r="H244" s="202"/>
      <c r="I244" s="299"/>
    </row>
    <row r="245" spans="1:9" s="300" customFormat="1" ht="45" customHeight="1" x14ac:dyDescent="0.2">
      <c r="A245" s="19">
        <f t="shared" si="10"/>
        <v>37</v>
      </c>
      <c r="B245" s="758" t="s">
        <v>443</v>
      </c>
      <c r="C245" s="759" t="s">
        <v>426</v>
      </c>
      <c r="D245" s="201" t="s">
        <v>412</v>
      </c>
      <c r="E245" s="760">
        <v>80</v>
      </c>
      <c r="F245" s="1112"/>
      <c r="G245" s="202"/>
      <c r="H245" s="202"/>
      <c r="I245" s="299"/>
    </row>
    <row r="246" spans="1:9" s="300" customFormat="1" ht="45" customHeight="1" x14ac:dyDescent="0.2">
      <c r="A246" s="55">
        <v>3</v>
      </c>
      <c r="B246" s="1256" t="s">
        <v>639</v>
      </c>
      <c r="C246" s="1257"/>
      <c r="D246" s="1258"/>
      <c r="E246" s="417">
        <f>SUM(E247:E250)</f>
        <v>340</v>
      </c>
      <c r="F246" s="1129" t="s">
        <v>231</v>
      </c>
      <c r="G246" s="202"/>
      <c r="H246" s="202"/>
      <c r="I246" s="299"/>
    </row>
    <row r="247" spans="1:9" s="300" customFormat="1" ht="45" customHeight="1" x14ac:dyDescent="0.2">
      <c r="A247" s="178">
        <v>1</v>
      </c>
      <c r="B247" s="404" t="s">
        <v>47</v>
      </c>
      <c r="C247" s="165" t="s">
        <v>438</v>
      </c>
      <c r="D247" s="410" t="s">
        <v>379</v>
      </c>
      <c r="E247" s="165">
        <v>120</v>
      </c>
      <c r="F247" s="1130"/>
      <c r="G247" s="202"/>
      <c r="H247" s="202"/>
      <c r="I247" s="299"/>
    </row>
    <row r="248" spans="1:9" s="300" customFormat="1" ht="45" customHeight="1" x14ac:dyDescent="0.2">
      <c r="A248" s="178">
        <v>2</v>
      </c>
      <c r="B248" s="404" t="s">
        <v>464</v>
      </c>
      <c r="C248" s="165" t="s">
        <v>438</v>
      </c>
      <c r="D248" s="410" t="s">
        <v>379</v>
      </c>
      <c r="E248" s="165">
        <v>60</v>
      </c>
      <c r="F248" s="1130"/>
      <c r="G248" s="202"/>
      <c r="H248" s="202"/>
      <c r="I248" s="299"/>
    </row>
    <row r="249" spans="1:9" s="300" customFormat="1" ht="45" customHeight="1" x14ac:dyDescent="0.2">
      <c r="A249" s="178">
        <v>3</v>
      </c>
      <c r="B249" s="404" t="s">
        <v>295</v>
      </c>
      <c r="C249" s="165" t="s">
        <v>438</v>
      </c>
      <c r="D249" s="410" t="s">
        <v>379</v>
      </c>
      <c r="E249" s="165">
        <v>120</v>
      </c>
      <c r="F249" s="1130"/>
      <c r="G249" s="202"/>
      <c r="H249" s="202"/>
      <c r="I249" s="299"/>
    </row>
    <row r="250" spans="1:9" s="300" customFormat="1" ht="45" customHeight="1" x14ac:dyDescent="0.2">
      <c r="A250" s="178">
        <v>4</v>
      </c>
      <c r="B250" s="404" t="s">
        <v>45</v>
      </c>
      <c r="C250" s="165" t="s">
        <v>438</v>
      </c>
      <c r="D250" s="410" t="s">
        <v>379</v>
      </c>
      <c r="E250" s="165">
        <v>40</v>
      </c>
      <c r="F250" s="1143"/>
      <c r="G250" s="202"/>
      <c r="H250" s="202"/>
      <c r="I250" s="299"/>
    </row>
    <row r="251" spans="1:9" s="300" customFormat="1" ht="84" customHeight="1" x14ac:dyDescent="0.2">
      <c r="A251" s="55">
        <v>4</v>
      </c>
      <c r="B251" s="380" t="s">
        <v>845</v>
      </c>
      <c r="C251" s="736" t="s">
        <v>687</v>
      </c>
      <c r="D251" s="737" t="s">
        <v>466</v>
      </c>
      <c r="E251" s="571">
        <v>500</v>
      </c>
      <c r="F251" s="194" t="s">
        <v>201</v>
      </c>
      <c r="G251" s="202"/>
      <c r="H251" s="202"/>
      <c r="I251" s="299"/>
    </row>
    <row r="252" spans="1:9" s="300" customFormat="1" ht="48.75" customHeight="1" x14ac:dyDescent="0.2">
      <c r="A252" s="55">
        <f>A251+1</f>
        <v>5</v>
      </c>
      <c r="B252" s="715" t="s">
        <v>663</v>
      </c>
      <c r="C252" s="576" t="s">
        <v>422</v>
      </c>
      <c r="D252" s="577" t="s">
        <v>664</v>
      </c>
      <c r="E252" s="576">
        <v>500</v>
      </c>
      <c r="F252" s="880" t="s">
        <v>304</v>
      </c>
      <c r="G252" s="202"/>
      <c r="H252" s="202"/>
      <c r="I252" s="186"/>
    </row>
    <row r="253" spans="1:9" s="300" customFormat="1" ht="99.75" customHeight="1" x14ac:dyDescent="0.2">
      <c r="A253" s="55">
        <f>A252+1</f>
        <v>6</v>
      </c>
      <c r="B253" s="439" t="s">
        <v>278</v>
      </c>
      <c r="C253" s="440" t="s">
        <v>423</v>
      </c>
      <c r="D253" s="441" t="s">
        <v>518</v>
      </c>
      <c r="E253" s="442">
        <v>200</v>
      </c>
      <c r="F253" s="168" t="s">
        <v>205</v>
      </c>
      <c r="G253" s="202"/>
      <c r="H253" s="202"/>
      <c r="I253" s="299"/>
    </row>
    <row r="254" spans="1:9" s="300" customFormat="1" ht="46.5" customHeight="1" x14ac:dyDescent="0.2">
      <c r="A254" s="55">
        <f>A253+1</f>
        <v>7</v>
      </c>
      <c r="B254" s="1238" t="s">
        <v>537</v>
      </c>
      <c r="C254" s="1239"/>
      <c r="D254" s="1239"/>
      <c r="E254" s="525">
        <f>SUM(E255:E259)</f>
        <v>2400</v>
      </c>
      <c r="F254" s="52"/>
      <c r="G254" s="202"/>
      <c r="H254" s="202"/>
      <c r="I254" s="299"/>
    </row>
    <row r="255" spans="1:9" s="300" customFormat="1" ht="40.5" x14ac:dyDescent="0.2">
      <c r="A255" s="156" t="s">
        <v>20</v>
      </c>
      <c r="B255" s="65" t="s">
        <v>305</v>
      </c>
      <c r="C255" s="62" t="s">
        <v>439</v>
      </c>
      <c r="D255" s="61" t="s">
        <v>983</v>
      </c>
      <c r="E255" s="62">
        <v>250</v>
      </c>
      <c r="F255" s="1127" t="s">
        <v>303</v>
      </c>
      <c r="G255" s="202"/>
      <c r="H255" s="202"/>
      <c r="I255" s="299"/>
    </row>
    <row r="256" spans="1:9" s="300" customFormat="1" ht="46.5" x14ac:dyDescent="0.2">
      <c r="A256" s="19" t="s">
        <v>19</v>
      </c>
      <c r="B256" s="65" t="s">
        <v>306</v>
      </c>
      <c r="C256" s="62" t="s">
        <v>679</v>
      </c>
      <c r="D256" s="61" t="s">
        <v>983</v>
      </c>
      <c r="E256" s="62">
        <v>900</v>
      </c>
      <c r="F256" s="1128"/>
      <c r="G256" s="202"/>
      <c r="H256" s="202"/>
      <c r="I256" s="299"/>
    </row>
    <row r="257" spans="1:9" s="300" customFormat="1" ht="46.5" x14ac:dyDescent="0.2">
      <c r="A257" s="19" t="s">
        <v>22</v>
      </c>
      <c r="B257" s="65" t="s">
        <v>259</v>
      </c>
      <c r="C257" s="62" t="s">
        <v>680</v>
      </c>
      <c r="D257" s="61" t="s">
        <v>983</v>
      </c>
      <c r="E257" s="62">
        <v>400</v>
      </c>
      <c r="F257" s="1128"/>
      <c r="G257" s="202"/>
      <c r="H257" s="202"/>
      <c r="I257" s="299"/>
    </row>
    <row r="258" spans="1:9" s="300" customFormat="1" ht="46.5" x14ac:dyDescent="0.2">
      <c r="A258" s="157" t="s">
        <v>23</v>
      </c>
      <c r="B258" s="526" t="s">
        <v>260</v>
      </c>
      <c r="C258" s="62" t="s">
        <v>683</v>
      </c>
      <c r="D258" s="61" t="s">
        <v>983</v>
      </c>
      <c r="E258" s="62">
        <v>450</v>
      </c>
      <c r="F258" s="1240"/>
      <c r="G258" s="202"/>
      <c r="H258" s="202"/>
      <c r="I258" s="299"/>
    </row>
    <row r="259" spans="1:9" s="300" customFormat="1" ht="60.75" x14ac:dyDescent="0.2">
      <c r="A259" s="927" t="s">
        <v>1854</v>
      </c>
      <c r="B259" s="448" t="s">
        <v>1855</v>
      </c>
      <c r="C259" s="214" t="s">
        <v>1856</v>
      </c>
      <c r="D259" s="924" t="s">
        <v>1857</v>
      </c>
      <c r="E259" s="180">
        <v>400</v>
      </c>
      <c r="F259" s="923"/>
      <c r="G259" s="202"/>
      <c r="H259" s="202"/>
      <c r="I259" s="299"/>
    </row>
    <row r="260" spans="1:9" s="300" customFormat="1" ht="45" customHeight="1" x14ac:dyDescent="0.2">
      <c r="A260" s="197">
        <f>A254+1</f>
        <v>8</v>
      </c>
      <c r="B260" s="1241" t="s">
        <v>284</v>
      </c>
      <c r="C260" s="1242"/>
      <c r="D260" s="1243"/>
      <c r="E260" s="443">
        <f t="shared" ref="E260" si="11">SUM(E261:E262)</f>
        <v>104</v>
      </c>
      <c r="F260" s="1244" t="s">
        <v>205</v>
      </c>
      <c r="G260" s="202"/>
      <c r="H260" s="202"/>
      <c r="I260" s="299"/>
    </row>
    <row r="261" spans="1:9" s="300" customFormat="1" ht="46.5" x14ac:dyDescent="0.2">
      <c r="A261" s="196" t="s">
        <v>20</v>
      </c>
      <c r="B261" s="555" t="s">
        <v>1691</v>
      </c>
      <c r="C261" s="580" t="s">
        <v>410</v>
      </c>
      <c r="D261" s="719" t="s">
        <v>349</v>
      </c>
      <c r="E261" s="580">
        <v>56</v>
      </c>
      <c r="F261" s="1244"/>
      <c r="G261" s="202"/>
      <c r="H261" s="202"/>
      <c r="I261" s="299"/>
    </row>
    <row r="262" spans="1:9" s="300" customFormat="1" ht="46.5" x14ac:dyDescent="0.2">
      <c r="A262" s="196" t="s">
        <v>19</v>
      </c>
      <c r="B262" s="555" t="s">
        <v>1692</v>
      </c>
      <c r="C262" s="580" t="s">
        <v>410</v>
      </c>
      <c r="D262" s="719" t="s">
        <v>349</v>
      </c>
      <c r="E262" s="580">
        <v>48</v>
      </c>
      <c r="F262" s="1244"/>
      <c r="G262" s="202"/>
      <c r="H262" s="202"/>
      <c r="I262" s="299"/>
    </row>
    <row r="263" spans="1:9" s="300" customFormat="1" ht="45" customHeight="1" x14ac:dyDescent="0.2">
      <c r="A263" s="229">
        <f>A260+1</f>
        <v>9</v>
      </c>
      <c r="B263" s="1245" t="s">
        <v>754</v>
      </c>
      <c r="C263" s="1246"/>
      <c r="D263" s="1247"/>
      <c r="E263" s="418">
        <f>SUM(E264:E266)</f>
        <v>200</v>
      </c>
      <c r="F263" s="1248" t="s">
        <v>231</v>
      </c>
      <c r="G263" s="202"/>
      <c r="H263" s="202"/>
      <c r="I263" s="299"/>
    </row>
    <row r="264" spans="1:9" s="300" customFormat="1" ht="46.5" customHeight="1" x14ac:dyDescent="0.2">
      <c r="A264" s="201">
        <v>1</v>
      </c>
      <c r="B264" s="419" t="s">
        <v>755</v>
      </c>
      <c r="C264" s="201" t="s">
        <v>920</v>
      </c>
      <c r="D264" s="397" t="s">
        <v>379</v>
      </c>
      <c r="E264" s="201">
        <v>80</v>
      </c>
      <c r="F264" s="1131"/>
      <c r="G264" s="202"/>
      <c r="H264" s="202"/>
      <c r="I264" s="299"/>
    </row>
    <row r="265" spans="1:9" s="300" customFormat="1" ht="46.5" customHeight="1" x14ac:dyDescent="0.2">
      <c r="A265" s="201">
        <v>2</v>
      </c>
      <c r="B265" s="419" t="s">
        <v>287</v>
      </c>
      <c r="C265" s="201" t="s">
        <v>920</v>
      </c>
      <c r="D265" s="397" t="s">
        <v>379</v>
      </c>
      <c r="E265" s="201">
        <v>40</v>
      </c>
      <c r="F265" s="1131"/>
      <c r="G265" s="202"/>
      <c r="H265" s="202"/>
      <c r="I265" s="299"/>
    </row>
    <row r="266" spans="1:9" s="300" customFormat="1" ht="46.5" customHeight="1" x14ac:dyDescent="0.2">
      <c r="A266" s="201">
        <v>3</v>
      </c>
      <c r="B266" s="419" t="s">
        <v>288</v>
      </c>
      <c r="C266" s="201" t="s">
        <v>920</v>
      </c>
      <c r="D266" s="397" t="s">
        <v>379</v>
      </c>
      <c r="E266" s="201">
        <v>80</v>
      </c>
      <c r="F266" s="1249"/>
      <c r="G266" s="202"/>
      <c r="H266" s="202"/>
      <c r="I266" s="299"/>
    </row>
    <row r="267" spans="1:9" s="300" customFormat="1" ht="46.5" customHeight="1" x14ac:dyDescent="0.2">
      <c r="A267" s="230">
        <f>A263+1</f>
        <v>10</v>
      </c>
      <c r="B267" s="522" t="s">
        <v>760</v>
      </c>
      <c r="C267" s="523" t="s">
        <v>969</v>
      </c>
      <c r="D267" s="524" t="s">
        <v>759</v>
      </c>
      <c r="E267" s="523">
        <v>2000</v>
      </c>
      <c r="F267" s="1059" t="s">
        <v>303</v>
      </c>
      <c r="G267" s="202"/>
      <c r="H267" s="202"/>
      <c r="I267" s="299"/>
    </row>
    <row r="268" spans="1:9" s="300" customFormat="1" ht="46.5" customHeight="1" x14ac:dyDescent="0.2">
      <c r="A268" s="230">
        <f>A267+1</f>
        <v>11</v>
      </c>
      <c r="B268" s="522" t="s">
        <v>761</v>
      </c>
      <c r="C268" s="523" t="s">
        <v>969</v>
      </c>
      <c r="D268" s="524" t="s">
        <v>762</v>
      </c>
      <c r="E268" s="523">
        <v>1000</v>
      </c>
      <c r="F268" s="1059"/>
      <c r="G268" s="202"/>
      <c r="H268" s="202"/>
      <c r="I268" s="299"/>
    </row>
    <row r="269" spans="1:9" s="300" customFormat="1" ht="45" x14ac:dyDescent="0.2">
      <c r="A269" s="230">
        <f>A268+1</f>
        <v>12</v>
      </c>
      <c r="B269" s="570" t="s">
        <v>1063</v>
      </c>
      <c r="C269" s="828" t="s">
        <v>1291</v>
      </c>
      <c r="D269" s="572" t="s">
        <v>802</v>
      </c>
      <c r="E269" s="571">
        <v>100</v>
      </c>
      <c r="F269" s="887" t="s">
        <v>1064</v>
      </c>
      <c r="G269" s="202"/>
      <c r="H269" s="202"/>
      <c r="I269" s="299"/>
    </row>
    <row r="270" spans="1:9" s="300" customFormat="1" ht="45" x14ac:dyDescent="0.2">
      <c r="A270" s="230">
        <f>A269+1</f>
        <v>13</v>
      </c>
      <c r="B270" s="814" t="s">
        <v>1649</v>
      </c>
      <c r="C270" s="571" t="s">
        <v>1650</v>
      </c>
      <c r="D270" s="572" t="s">
        <v>1651</v>
      </c>
      <c r="E270" s="571">
        <v>300</v>
      </c>
      <c r="F270" s="887" t="s">
        <v>7</v>
      </c>
      <c r="G270" s="202"/>
      <c r="H270" s="202"/>
      <c r="I270" s="299"/>
    </row>
    <row r="271" spans="1:9" s="300" customFormat="1" ht="81" x14ac:dyDescent="0.2">
      <c r="A271" s="809">
        <f>A270+1</f>
        <v>14</v>
      </c>
      <c r="B271" s="815" t="s">
        <v>1792</v>
      </c>
      <c r="C271" s="828" t="s">
        <v>1853</v>
      </c>
      <c r="D271" s="572" t="s">
        <v>379</v>
      </c>
      <c r="E271" s="571">
        <v>100</v>
      </c>
      <c r="F271" s="887" t="s">
        <v>1779</v>
      </c>
      <c r="G271" s="202"/>
      <c r="H271" s="202"/>
      <c r="I271" s="299"/>
    </row>
    <row r="272" spans="1:9" ht="61.5" customHeight="1" x14ac:dyDescent="0.2">
      <c r="A272" s="1226" t="s">
        <v>500</v>
      </c>
      <c r="B272" s="1226"/>
      <c r="C272" s="1226"/>
      <c r="D272" s="1226"/>
      <c r="E272" s="1226"/>
      <c r="F272" s="1226"/>
    </row>
    <row r="273" spans="1:9" ht="47.25" customHeight="1" x14ac:dyDescent="0.2">
      <c r="A273" s="1227" t="s">
        <v>17</v>
      </c>
      <c r="B273" s="1228" t="s">
        <v>0</v>
      </c>
      <c r="C273" s="1231" t="s">
        <v>11</v>
      </c>
      <c r="D273" s="1234" t="s">
        <v>313</v>
      </c>
      <c r="E273" s="1231" t="s">
        <v>74</v>
      </c>
      <c r="F273" s="1237" t="s">
        <v>1</v>
      </c>
    </row>
    <row r="274" spans="1:9" ht="73.5" customHeight="1" x14ac:dyDescent="0.2">
      <c r="A274" s="999"/>
      <c r="B274" s="1229"/>
      <c r="C274" s="1232"/>
      <c r="D274" s="1235"/>
      <c r="E274" s="1232"/>
      <c r="F274" s="1237"/>
    </row>
    <row r="275" spans="1:9" ht="190.5" customHeight="1" x14ac:dyDescent="0.2">
      <c r="A275" s="1000"/>
      <c r="B275" s="1230"/>
      <c r="C275" s="1233"/>
      <c r="D275" s="1236"/>
      <c r="E275" s="1233"/>
      <c r="F275" s="1237"/>
    </row>
    <row r="276" spans="1:9" s="39" customFormat="1" ht="36" customHeight="1" x14ac:dyDescent="0.35">
      <c r="A276" s="109">
        <v>1</v>
      </c>
      <c r="B276" s="110" t="s">
        <v>18</v>
      </c>
      <c r="C276" s="111">
        <v>3</v>
      </c>
      <c r="D276" s="69">
        <v>4</v>
      </c>
      <c r="E276" s="69">
        <v>5</v>
      </c>
      <c r="F276" s="199">
        <v>16</v>
      </c>
      <c r="G276" s="202"/>
      <c r="H276" s="202"/>
      <c r="I276" s="185"/>
    </row>
    <row r="277" spans="1:9" s="300" customFormat="1" ht="45" customHeight="1" x14ac:dyDescent="0.2">
      <c r="A277" s="178">
        <v>1</v>
      </c>
      <c r="B277" s="793" t="s">
        <v>1682</v>
      </c>
      <c r="C277" s="475" t="s">
        <v>1684</v>
      </c>
      <c r="D277" s="475" t="s">
        <v>1683</v>
      </c>
      <c r="E277" s="475">
        <v>200</v>
      </c>
      <c r="F277" s="1186" t="s">
        <v>1174</v>
      </c>
      <c r="G277" s="202"/>
      <c r="H277" s="202"/>
      <c r="I277" s="299"/>
    </row>
    <row r="278" spans="1:9" s="300" customFormat="1" ht="45" customHeight="1" x14ac:dyDescent="0.2">
      <c r="A278" s="71">
        <f t="shared" ref="A278:A283" si="12">A277+1</f>
        <v>2</v>
      </c>
      <c r="B278" s="376" t="s">
        <v>666</v>
      </c>
      <c r="C278" s="582" t="s">
        <v>411</v>
      </c>
      <c r="D278" s="96" t="s">
        <v>802</v>
      </c>
      <c r="E278" s="83">
        <v>0</v>
      </c>
      <c r="F278" s="1112"/>
      <c r="G278" s="202"/>
      <c r="H278" s="202"/>
      <c r="I278" s="299"/>
    </row>
    <row r="279" spans="1:9" s="300" customFormat="1" ht="45" customHeight="1" x14ac:dyDescent="0.2">
      <c r="A279" s="71">
        <f t="shared" si="12"/>
        <v>3</v>
      </c>
      <c r="B279" s="816" t="s">
        <v>805</v>
      </c>
      <c r="C279" s="798" t="s">
        <v>1625</v>
      </c>
      <c r="D279" s="62" t="s">
        <v>997</v>
      </c>
      <c r="E279" s="83">
        <v>1000</v>
      </c>
      <c r="F279" s="1112"/>
      <c r="G279" s="202"/>
      <c r="H279" s="202"/>
      <c r="I279" s="299"/>
    </row>
    <row r="280" spans="1:9" s="300" customFormat="1" ht="37.5" customHeight="1" x14ac:dyDescent="0.2">
      <c r="A280" s="71">
        <f t="shared" si="12"/>
        <v>4</v>
      </c>
      <c r="B280" s="240" t="s">
        <v>1817</v>
      </c>
      <c r="C280" s="214" t="s">
        <v>803</v>
      </c>
      <c r="D280" s="583" t="s">
        <v>403</v>
      </c>
      <c r="E280" s="83">
        <v>2000</v>
      </c>
      <c r="F280" s="1112"/>
      <c r="G280" s="202"/>
      <c r="H280" s="202"/>
      <c r="I280" s="299"/>
    </row>
    <row r="281" spans="1:9" s="300" customFormat="1" ht="51" customHeight="1" x14ac:dyDescent="0.2">
      <c r="A281" s="71">
        <f t="shared" si="12"/>
        <v>5</v>
      </c>
      <c r="B281" s="573" t="s">
        <v>1175</v>
      </c>
      <c r="C281" s="798" t="s">
        <v>1327</v>
      </c>
      <c r="D281" s="214" t="s">
        <v>802</v>
      </c>
      <c r="E281" s="201">
        <v>500</v>
      </c>
      <c r="F281" s="1112"/>
      <c r="G281" s="202"/>
      <c r="H281" s="202"/>
      <c r="I281" s="299"/>
    </row>
    <row r="282" spans="1:9" s="300" customFormat="1" ht="45" customHeight="1" x14ac:dyDescent="0.2">
      <c r="A282" s="71">
        <f t="shared" si="12"/>
        <v>6</v>
      </c>
      <c r="B282" s="85" t="s">
        <v>327</v>
      </c>
      <c r="C282" s="799" t="s">
        <v>1249</v>
      </c>
      <c r="D282" s="96" t="s">
        <v>802</v>
      </c>
      <c r="E282" s="83">
        <v>1000</v>
      </c>
      <c r="F282" s="1112"/>
      <c r="G282" s="202"/>
      <c r="H282" s="202"/>
      <c r="I282" s="299"/>
    </row>
    <row r="283" spans="1:9" s="300" customFormat="1" ht="45" customHeight="1" x14ac:dyDescent="0.2">
      <c r="A283" s="71">
        <f t="shared" si="12"/>
        <v>7</v>
      </c>
      <c r="B283" s="85" t="s">
        <v>314</v>
      </c>
      <c r="C283" s="582" t="s">
        <v>426</v>
      </c>
      <c r="D283" s="295" t="s">
        <v>404</v>
      </c>
      <c r="E283" s="126">
        <v>1000</v>
      </c>
      <c r="F283" s="210" t="s">
        <v>766</v>
      </c>
      <c r="G283" s="202"/>
      <c r="H283" s="202"/>
      <c r="I283" s="299"/>
    </row>
    <row r="284" spans="1:9" ht="30" customHeight="1" x14ac:dyDescent="0.2">
      <c r="A284" s="1224" t="s">
        <v>3</v>
      </c>
      <c r="B284" s="1224"/>
      <c r="C284" s="1224"/>
      <c r="D284" s="1224"/>
      <c r="E284" s="1224"/>
      <c r="F284" s="1224"/>
    </row>
    <row r="285" spans="1:9" ht="27" customHeight="1" x14ac:dyDescent="0.2">
      <c r="A285" s="1225" t="s">
        <v>692</v>
      </c>
      <c r="B285" s="1225"/>
      <c r="C285" s="1225"/>
      <c r="D285" s="1225"/>
      <c r="E285" s="1225"/>
      <c r="F285" s="1225"/>
    </row>
    <row r="286" spans="1:9" ht="29.25" customHeight="1" x14ac:dyDescent="0.2">
      <c r="A286" s="998" t="s">
        <v>17</v>
      </c>
      <c r="B286" s="1001" t="s">
        <v>0</v>
      </c>
      <c r="C286" s="1002" t="s">
        <v>11</v>
      </c>
      <c r="D286" s="1003" t="s">
        <v>311</v>
      </c>
      <c r="E286" s="1002" t="s">
        <v>74</v>
      </c>
      <c r="F286" s="1118" t="s">
        <v>1</v>
      </c>
    </row>
    <row r="287" spans="1:9" ht="45" customHeight="1" x14ac:dyDescent="0.2">
      <c r="A287" s="999"/>
      <c r="B287" s="1001"/>
      <c r="C287" s="1002"/>
      <c r="D287" s="1003"/>
      <c r="E287" s="1002"/>
      <c r="F287" s="1118"/>
    </row>
    <row r="288" spans="1:9" ht="210" customHeight="1" x14ac:dyDescent="0.2">
      <c r="A288" s="1000"/>
      <c r="B288" s="1001"/>
      <c r="C288" s="1002"/>
      <c r="D288" s="1003"/>
      <c r="E288" s="1002"/>
      <c r="F288" s="1118"/>
    </row>
    <row r="289" spans="1:9" x14ac:dyDescent="0.2">
      <c r="A289" s="55">
        <v>1</v>
      </c>
      <c r="B289" s="11" t="s">
        <v>18</v>
      </c>
      <c r="C289" s="20">
        <v>3</v>
      </c>
      <c r="D289" s="20">
        <v>4</v>
      </c>
      <c r="E289" s="20">
        <v>5</v>
      </c>
      <c r="F289" s="198">
        <v>16</v>
      </c>
    </row>
    <row r="290" spans="1:9" s="300" customFormat="1" ht="74.25" customHeight="1" x14ac:dyDescent="0.2">
      <c r="A290" s="53" t="s">
        <v>20</v>
      </c>
      <c r="B290" s="1124" t="s">
        <v>658</v>
      </c>
      <c r="C290" s="1125"/>
      <c r="D290" s="1126"/>
      <c r="E290" s="87">
        <f>E291+E292+E369</f>
        <v>43147</v>
      </c>
      <c r="F290" s="895"/>
      <c r="G290" s="202"/>
      <c r="H290" s="202"/>
      <c r="I290" s="299"/>
    </row>
    <row r="291" spans="1:9" s="300" customFormat="1" ht="42" customHeight="1" x14ac:dyDescent="0.2">
      <c r="A291" s="53" t="s">
        <v>30</v>
      </c>
      <c r="B291" s="381" t="s">
        <v>487</v>
      </c>
      <c r="C291" s="382" t="s">
        <v>481</v>
      </c>
      <c r="D291" s="382" t="s">
        <v>488</v>
      </c>
      <c r="E291" s="383">
        <v>33944</v>
      </c>
      <c r="F291" s="895"/>
      <c r="G291" s="202"/>
      <c r="H291" s="202"/>
      <c r="I291" s="299"/>
    </row>
    <row r="292" spans="1:9" s="300" customFormat="1" ht="42" customHeight="1" x14ac:dyDescent="0.2">
      <c r="A292" s="93" t="s">
        <v>31</v>
      </c>
      <c r="B292" s="381" t="s">
        <v>489</v>
      </c>
      <c r="C292" s="382" t="s">
        <v>481</v>
      </c>
      <c r="D292" s="382" t="s">
        <v>490</v>
      </c>
      <c r="E292" s="383">
        <f>E293+E300+E311+E319+E330+E341+E358</f>
        <v>8261</v>
      </c>
      <c r="F292" s="95"/>
      <c r="G292" s="202"/>
      <c r="H292" s="202"/>
      <c r="I292" s="299"/>
    </row>
    <row r="293" spans="1:9" s="300" customFormat="1" ht="55.5" customHeight="1" x14ac:dyDescent="0.2">
      <c r="A293" s="53" t="s">
        <v>648</v>
      </c>
      <c r="B293" s="1175" t="s">
        <v>217</v>
      </c>
      <c r="C293" s="1176"/>
      <c r="D293" s="1177"/>
      <c r="E293" s="17">
        <f>SUM(E294:E299)</f>
        <v>366</v>
      </c>
      <c r="F293" s="1194" t="s">
        <v>221</v>
      </c>
      <c r="G293" s="202"/>
      <c r="H293" s="202"/>
      <c r="I293" s="299"/>
    </row>
    <row r="294" spans="1:9" s="300" customFormat="1" ht="45" customHeight="1" x14ac:dyDescent="0.2">
      <c r="A294" s="12">
        <v>1</v>
      </c>
      <c r="B294" s="154" t="s">
        <v>220</v>
      </c>
      <c r="C294" s="84" t="s">
        <v>688</v>
      </c>
      <c r="D294" s="149" t="s">
        <v>846</v>
      </c>
      <c r="E294" s="125">
        <v>80</v>
      </c>
      <c r="F294" s="1195"/>
      <c r="G294" s="202"/>
      <c r="H294" s="202"/>
      <c r="I294" s="299"/>
    </row>
    <row r="295" spans="1:9" s="300" customFormat="1" ht="45" customHeight="1" x14ac:dyDescent="0.2">
      <c r="A295" s="12">
        <f>A294+1</f>
        <v>2</v>
      </c>
      <c r="B295" s="964" t="s">
        <v>899</v>
      </c>
      <c r="C295" s="961" t="s">
        <v>1011</v>
      </c>
      <c r="D295" s="934" t="s">
        <v>846</v>
      </c>
      <c r="E295" s="965">
        <v>80</v>
      </c>
      <c r="F295" s="1195"/>
      <c r="G295" s="202"/>
      <c r="H295" s="202"/>
      <c r="I295" s="299"/>
    </row>
    <row r="296" spans="1:9" s="300" customFormat="1" ht="45" customHeight="1" x14ac:dyDescent="0.2">
      <c r="A296" s="12">
        <f>A295+1</f>
        <v>3</v>
      </c>
      <c r="B296" s="154" t="s">
        <v>47</v>
      </c>
      <c r="C296" s="84" t="s">
        <v>688</v>
      </c>
      <c r="D296" s="149" t="s">
        <v>846</v>
      </c>
      <c r="E296" s="125">
        <v>70</v>
      </c>
      <c r="F296" s="1195"/>
      <c r="G296" s="202"/>
      <c r="H296" s="202"/>
      <c r="I296" s="299"/>
    </row>
    <row r="297" spans="1:9" s="300" customFormat="1" ht="45" customHeight="1" x14ac:dyDescent="0.2">
      <c r="A297" s="12">
        <f>A296+1</f>
        <v>4</v>
      </c>
      <c r="B297" s="154" t="s">
        <v>898</v>
      </c>
      <c r="C297" s="84" t="s">
        <v>688</v>
      </c>
      <c r="D297" s="149" t="s">
        <v>846</v>
      </c>
      <c r="E297" s="125">
        <v>64</v>
      </c>
      <c r="F297" s="1223"/>
      <c r="G297" s="202"/>
      <c r="H297" s="202"/>
      <c r="I297" s="299"/>
    </row>
    <row r="298" spans="1:9" s="300" customFormat="1" ht="45" customHeight="1" x14ac:dyDescent="0.2">
      <c r="A298" s="12">
        <f>A297+1</f>
        <v>5</v>
      </c>
      <c r="B298" s="154" t="s">
        <v>218</v>
      </c>
      <c r="C298" s="84" t="s">
        <v>688</v>
      </c>
      <c r="D298" s="149" t="s">
        <v>846</v>
      </c>
      <c r="E298" s="125">
        <v>24</v>
      </c>
      <c r="F298" s="1195"/>
      <c r="G298" s="202"/>
      <c r="H298" s="202"/>
      <c r="I298" s="299"/>
    </row>
    <row r="299" spans="1:9" s="300" customFormat="1" ht="45" customHeight="1" x14ac:dyDescent="0.2">
      <c r="A299" s="12">
        <f>A298+1</f>
        <v>6</v>
      </c>
      <c r="B299" s="154" t="s">
        <v>897</v>
      </c>
      <c r="C299" s="84" t="s">
        <v>688</v>
      </c>
      <c r="D299" s="149" t="s">
        <v>846</v>
      </c>
      <c r="E299" s="959">
        <v>48</v>
      </c>
      <c r="F299" s="1223"/>
      <c r="G299" s="202"/>
      <c r="H299" s="202"/>
      <c r="I299" s="299"/>
    </row>
    <row r="300" spans="1:9" s="300" customFormat="1" ht="42" customHeight="1" x14ac:dyDescent="0.2">
      <c r="A300" s="53" t="s">
        <v>649</v>
      </c>
      <c r="B300" s="1175" t="s">
        <v>236</v>
      </c>
      <c r="C300" s="1176"/>
      <c r="D300" s="1177"/>
      <c r="E300" s="17">
        <f>SUM(E301:E310)</f>
        <v>2604</v>
      </c>
      <c r="F300" s="1196" t="s">
        <v>202</v>
      </c>
      <c r="G300" s="202"/>
      <c r="H300" s="202"/>
      <c r="I300" s="299"/>
    </row>
    <row r="301" spans="1:9" s="300" customFormat="1" ht="45" customHeight="1" x14ac:dyDescent="0.2">
      <c r="A301" s="12">
        <v>1</v>
      </c>
      <c r="B301" s="103" t="s">
        <v>61</v>
      </c>
      <c r="C301" s="102" t="s">
        <v>436</v>
      </c>
      <c r="D301" s="104" t="s">
        <v>379</v>
      </c>
      <c r="E301" s="104">
        <v>288</v>
      </c>
      <c r="F301" s="1197"/>
      <c r="G301" s="202"/>
      <c r="H301" s="202"/>
      <c r="I301" s="299"/>
    </row>
    <row r="302" spans="1:9" s="300" customFormat="1" ht="45" customHeight="1" x14ac:dyDescent="0.2">
      <c r="A302" s="12">
        <f t="shared" ref="A302:A310" si="13">A301+1</f>
        <v>2</v>
      </c>
      <c r="B302" s="103" t="s">
        <v>238</v>
      </c>
      <c r="C302" s="102" t="s">
        <v>632</v>
      </c>
      <c r="D302" s="104" t="s">
        <v>379</v>
      </c>
      <c r="E302" s="104">
        <v>288</v>
      </c>
      <c r="F302" s="1197"/>
      <c r="G302" s="202"/>
      <c r="H302" s="202"/>
      <c r="I302" s="299"/>
    </row>
    <row r="303" spans="1:9" s="300" customFormat="1" ht="45" customHeight="1" x14ac:dyDescent="0.2">
      <c r="A303" s="12">
        <f t="shared" si="13"/>
        <v>3</v>
      </c>
      <c r="B303" s="103" t="s">
        <v>878</v>
      </c>
      <c r="C303" s="102" t="s">
        <v>632</v>
      </c>
      <c r="D303" s="104" t="s">
        <v>379</v>
      </c>
      <c r="E303" s="104">
        <v>288</v>
      </c>
      <c r="F303" s="1198"/>
      <c r="G303" s="202"/>
      <c r="H303" s="202"/>
      <c r="I303" s="299"/>
    </row>
    <row r="304" spans="1:9" s="300" customFormat="1" ht="45" customHeight="1" x14ac:dyDescent="0.2">
      <c r="A304" s="12">
        <f t="shared" si="13"/>
        <v>4</v>
      </c>
      <c r="B304" s="103" t="s">
        <v>610</v>
      </c>
      <c r="C304" s="102" t="s">
        <v>632</v>
      </c>
      <c r="D304" s="104" t="s">
        <v>1089</v>
      </c>
      <c r="E304" s="104">
        <v>576</v>
      </c>
      <c r="F304" s="1198"/>
      <c r="G304" s="202"/>
      <c r="H304" s="202"/>
      <c r="I304" s="299"/>
    </row>
    <row r="305" spans="1:9" s="300" customFormat="1" ht="45" customHeight="1" x14ac:dyDescent="0.2">
      <c r="A305" s="12">
        <f t="shared" si="13"/>
        <v>5</v>
      </c>
      <c r="B305" s="103" t="s">
        <v>617</v>
      </c>
      <c r="C305" s="102" t="s">
        <v>678</v>
      </c>
      <c r="D305" s="104" t="s">
        <v>344</v>
      </c>
      <c r="E305" s="104">
        <v>108</v>
      </c>
      <c r="F305" s="1197"/>
      <c r="G305" s="202"/>
      <c r="H305" s="202"/>
      <c r="I305" s="299"/>
    </row>
    <row r="306" spans="1:9" s="300" customFormat="1" ht="45" customHeight="1" x14ac:dyDescent="0.2">
      <c r="A306" s="12">
        <f t="shared" si="13"/>
        <v>6</v>
      </c>
      <c r="B306" s="103" t="s">
        <v>53</v>
      </c>
      <c r="C306" s="102" t="s">
        <v>678</v>
      </c>
      <c r="D306" s="104" t="s">
        <v>349</v>
      </c>
      <c r="E306" s="104">
        <v>96</v>
      </c>
      <c r="F306" s="1197"/>
      <c r="G306" s="202"/>
      <c r="H306" s="202"/>
      <c r="I306" s="299"/>
    </row>
    <row r="307" spans="1:9" s="300" customFormat="1" ht="45" customHeight="1" x14ac:dyDescent="0.2">
      <c r="A307" s="12">
        <f t="shared" si="13"/>
        <v>7</v>
      </c>
      <c r="B307" s="103" t="s">
        <v>54</v>
      </c>
      <c r="C307" s="102" t="s">
        <v>678</v>
      </c>
      <c r="D307" s="104" t="s">
        <v>349</v>
      </c>
      <c r="E307" s="104">
        <v>96</v>
      </c>
      <c r="F307" s="1197"/>
      <c r="G307" s="202"/>
      <c r="H307" s="202"/>
      <c r="I307" s="299"/>
    </row>
    <row r="308" spans="1:9" s="300" customFormat="1" ht="45" customHeight="1" x14ac:dyDescent="0.2">
      <c r="A308" s="12">
        <f t="shared" si="13"/>
        <v>8</v>
      </c>
      <c r="B308" s="103" t="s">
        <v>931</v>
      </c>
      <c r="C308" s="126" t="s">
        <v>422</v>
      </c>
      <c r="D308" s="104" t="s">
        <v>379</v>
      </c>
      <c r="E308" s="104">
        <v>576</v>
      </c>
      <c r="F308" s="904"/>
      <c r="G308" s="202"/>
      <c r="H308" s="202"/>
      <c r="I308" s="299"/>
    </row>
    <row r="309" spans="1:9" s="300" customFormat="1" ht="45" customHeight="1" x14ac:dyDescent="0.2">
      <c r="A309" s="12">
        <f t="shared" si="13"/>
        <v>9</v>
      </c>
      <c r="B309" s="103" t="s">
        <v>1090</v>
      </c>
      <c r="C309" s="126" t="s">
        <v>685</v>
      </c>
      <c r="D309" s="104" t="s">
        <v>379</v>
      </c>
      <c r="E309" s="104">
        <v>144</v>
      </c>
      <c r="F309" s="904"/>
      <c r="G309" s="202"/>
      <c r="H309" s="202"/>
      <c r="I309" s="299"/>
    </row>
    <row r="310" spans="1:9" s="300" customFormat="1" ht="45" customHeight="1" x14ac:dyDescent="0.2">
      <c r="A310" s="12">
        <f t="shared" si="13"/>
        <v>10</v>
      </c>
      <c r="B310" s="103" t="s">
        <v>593</v>
      </c>
      <c r="C310" s="126" t="s">
        <v>685</v>
      </c>
      <c r="D310" s="104" t="s">
        <v>379</v>
      </c>
      <c r="E310" s="104">
        <v>144</v>
      </c>
      <c r="F310" s="904"/>
      <c r="G310" s="202"/>
      <c r="H310" s="202"/>
      <c r="I310" s="299"/>
    </row>
    <row r="311" spans="1:9" s="300" customFormat="1" ht="41.25" customHeight="1" x14ac:dyDescent="0.2">
      <c r="A311" s="53" t="s">
        <v>650</v>
      </c>
      <c r="B311" s="1140" t="s">
        <v>210</v>
      </c>
      <c r="C311" s="1141"/>
      <c r="D311" s="1142"/>
      <c r="E311" s="17">
        <f>SUM(E312:E318)</f>
        <v>1416</v>
      </c>
      <c r="F311" s="1150" t="s">
        <v>203</v>
      </c>
      <c r="G311" s="202"/>
      <c r="H311" s="202"/>
      <c r="I311" s="299"/>
    </row>
    <row r="312" spans="1:9" s="300" customFormat="1" ht="45" customHeight="1" x14ac:dyDescent="0.2">
      <c r="A312" s="12">
        <v>1</v>
      </c>
      <c r="B312" s="154" t="s">
        <v>251</v>
      </c>
      <c r="C312" s="62" t="s">
        <v>439</v>
      </c>
      <c r="D312" s="477" t="s">
        <v>367</v>
      </c>
      <c r="E312" s="126">
        <v>400</v>
      </c>
      <c r="F312" s="1151"/>
      <c r="G312" s="202"/>
      <c r="H312" s="202"/>
      <c r="I312" s="299"/>
    </row>
    <row r="313" spans="1:9" s="300" customFormat="1" ht="75" x14ac:dyDescent="0.2">
      <c r="A313" s="12">
        <f t="shared" ref="A313:A318" si="14">A312+1</f>
        <v>2</v>
      </c>
      <c r="B313" s="154" t="s">
        <v>256</v>
      </c>
      <c r="C313" s="62" t="s">
        <v>439</v>
      </c>
      <c r="D313" s="478" t="s">
        <v>904</v>
      </c>
      <c r="E313" s="126">
        <v>400</v>
      </c>
      <c r="F313" s="1151"/>
      <c r="G313" s="202"/>
      <c r="H313" s="202"/>
      <c r="I313" s="299"/>
    </row>
    <row r="314" spans="1:9" s="300" customFormat="1" ht="46.5" customHeight="1" x14ac:dyDescent="0.2">
      <c r="A314" s="12">
        <f t="shared" si="14"/>
        <v>3</v>
      </c>
      <c r="B314" s="154" t="s">
        <v>218</v>
      </c>
      <c r="C314" s="62" t="s">
        <v>439</v>
      </c>
      <c r="D314" s="477" t="s">
        <v>458</v>
      </c>
      <c r="E314" s="785">
        <v>128</v>
      </c>
      <c r="F314" s="1152"/>
      <c r="G314" s="202"/>
      <c r="H314" s="202"/>
      <c r="I314" s="299"/>
    </row>
    <row r="315" spans="1:9" s="300" customFormat="1" ht="46.5" x14ac:dyDescent="0.2">
      <c r="A315" s="12">
        <f t="shared" si="14"/>
        <v>4</v>
      </c>
      <c r="B315" s="154" t="s">
        <v>513</v>
      </c>
      <c r="C315" s="62" t="s">
        <v>439</v>
      </c>
      <c r="D315" s="149" t="s">
        <v>459</v>
      </c>
      <c r="E315" s="785">
        <v>128</v>
      </c>
      <c r="F315" s="1151"/>
      <c r="G315" s="202"/>
      <c r="H315" s="202"/>
      <c r="I315" s="299"/>
    </row>
    <row r="316" spans="1:9" s="331" customFormat="1" ht="46.5" x14ac:dyDescent="0.35">
      <c r="A316" s="12">
        <f t="shared" si="14"/>
        <v>5</v>
      </c>
      <c r="B316" s="154" t="s">
        <v>295</v>
      </c>
      <c r="C316" s="62" t="s">
        <v>439</v>
      </c>
      <c r="D316" s="149" t="s">
        <v>459</v>
      </c>
      <c r="E316" s="785">
        <v>256</v>
      </c>
      <c r="F316" s="1151"/>
      <c r="G316" s="202"/>
      <c r="H316" s="202"/>
      <c r="I316" s="330"/>
    </row>
    <row r="317" spans="1:9" s="333" customFormat="1" ht="45" customHeight="1" x14ac:dyDescent="0.2">
      <c r="A317" s="12">
        <f t="shared" si="14"/>
        <v>6</v>
      </c>
      <c r="B317" s="154" t="s">
        <v>219</v>
      </c>
      <c r="C317" s="102" t="s">
        <v>411</v>
      </c>
      <c r="D317" s="96" t="s">
        <v>802</v>
      </c>
      <c r="E317" s="785">
        <v>54</v>
      </c>
      <c r="F317" s="1151"/>
      <c r="G317" s="202"/>
      <c r="H317" s="202"/>
      <c r="I317" s="332"/>
    </row>
    <row r="318" spans="1:9" s="333" customFormat="1" ht="45" customHeight="1" x14ac:dyDescent="0.2">
      <c r="A318" s="12">
        <f t="shared" si="14"/>
        <v>7</v>
      </c>
      <c r="B318" s="448" t="s">
        <v>1076</v>
      </c>
      <c r="C318" s="378" t="s">
        <v>422</v>
      </c>
      <c r="D318" s="214" t="s">
        <v>623</v>
      </c>
      <c r="E318" s="201">
        <v>50</v>
      </c>
      <c r="F318" s="897"/>
      <c r="G318" s="202"/>
      <c r="H318" s="202"/>
      <c r="I318" s="332"/>
    </row>
    <row r="319" spans="1:9" s="300" customFormat="1" ht="40.5" customHeight="1" x14ac:dyDescent="0.2">
      <c r="A319" s="53" t="s">
        <v>651</v>
      </c>
      <c r="B319" s="1140" t="s">
        <v>209</v>
      </c>
      <c r="C319" s="1141"/>
      <c r="D319" s="1142"/>
      <c r="E319" s="17">
        <f>SUM(E320:E329)</f>
        <v>1090</v>
      </c>
      <c r="F319" s="1153" t="s">
        <v>41</v>
      </c>
      <c r="G319" s="202"/>
      <c r="H319" s="202"/>
      <c r="I319" s="299"/>
    </row>
    <row r="320" spans="1:9" s="300" customFormat="1" ht="45" customHeight="1" x14ac:dyDescent="0.2">
      <c r="A320" s="26">
        <v>1</v>
      </c>
      <c r="B320" s="555" t="s">
        <v>61</v>
      </c>
      <c r="C320" s="291" t="s">
        <v>436</v>
      </c>
      <c r="D320" s="291" t="s">
        <v>379</v>
      </c>
      <c r="E320" s="291">
        <v>150</v>
      </c>
      <c r="F320" s="1154"/>
      <c r="G320" s="202"/>
      <c r="H320" s="202"/>
      <c r="I320" s="299"/>
    </row>
    <row r="321" spans="1:15" s="331" customFormat="1" ht="45" customHeight="1" x14ac:dyDescent="0.35">
      <c r="A321" s="26">
        <f>A320+1</f>
        <v>2</v>
      </c>
      <c r="B321" s="555" t="s">
        <v>238</v>
      </c>
      <c r="C321" s="291" t="s">
        <v>632</v>
      </c>
      <c r="D321" s="291" t="s">
        <v>379</v>
      </c>
      <c r="E321" s="291">
        <v>150</v>
      </c>
      <c r="F321" s="1154"/>
      <c r="G321" s="202"/>
      <c r="H321" s="202"/>
      <c r="I321" s="330"/>
    </row>
    <row r="322" spans="1:15" s="300" customFormat="1" ht="46.5" x14ac:dyDescent="0.2">
      <c r="A322" s="26">
        <f t="shared" ref="A322:A329" si="15">A321+1</f>
        <v>3</v>
      </c>
      <c r="B322" s="555" t="s">
        <v>878</v>
      </c>
      <c r="C322" s="291" t="s">
        <v>632</v>
      </c>
      <c r="D322" s="291" t="s">
        <v>379</v>
      </c>
      <c r="E322" s="291">
        <v>50</v>
      </c>
      <c r="F322" s="1155"/>
      <c r="G322" s="202"/>
      <c r="H322" s="202"/>
      <c r="I322" s="299"/>
    </row>
    <row r="323" spans="1:15" s="300" customFormat="1" ht="45" customHeight="1" x14ac:dyDescent="0.2">
      <c r="A323" s="26">
        <f t="shared" si="15"/>
        <v>4</v>
      </c>
      <c r="B323" s="555" t="s">
        <v>610</v>
      </c>
      <c r="C323" s="291" t="s">
        <v>632</v>
      </c>
      <c r="D323" s="291" t="s">
        <v>379</v>
      </c>
      <c r="E323" s="291">
        <v>72</v>
      </c>
      <c r="F323" s="1155"/>
      <c r="G323" s="202"/>
      <c r="H323" s="202"/>
      <c r="I323" s="299"/>
    </row>
    <row r="324" spans="1:15" s="300" customFormat="1" ht="45" customHeight="1" x14ac:dyDescent="0.2">
      <c r="A324" s="26">
        <f t="shared" si="15"/>
        <v>5</v>
      </c>
      <c r="B324" s="555" t="s">
        <v>297</v>
      </c>
      <c r="C324" s="291" t="s">
        <v>968</v>
      </c>
      <c r="D324" s="291" t="s">
        <v>379</v>
      </c>
      <c r="E324" s="291">
        <v>100</v>
      </c>
      <c r="F324" s="1155"/>
      <c r="G324" s="202"/>
      <c r="H324" s="202"/>
      <c r="I324" s="299"/>
    </row>
    <row r="325" spans="1:15" s="300" customFormat="1" ht="45" customHeight="1" x14ac:dyDescent="0.2">
      <c r="A325" s="26">
        <f t="shared" si="15"/>
        <v>6</v>
      </c>
      <c r="B325" s="555" t="s">
        <v>53</v>
      </c>
      <c r="C325" s="291" t="s">
        <v>968</v>
      </c>
      <c r="D325" s="291" t="s">
        <v>379</v>
      </c>
      <c r="E325" s="291">
        <v>100</v>
      </c>
      <c r="F325" s="1154"/>
      <c r="G325" s="202"/>
      <c r="H325" s="202"/>
      <c r="I325" s="299"/>
    </row>
    <row r="326" spans="1:15" s="300" customFormat="1" ht="45" customHeight="1" x14ac:dyDescent="0.2">
      <c r="A326" s="26">
        <f t="shared" si="15"/>
        <v>7</v>
      </c>
      <c r="B326" s="555" t="s">
        <v>54</v>
      </c>
      <c r="C326" s="291" t="s">
        <v>968</v>
      </c>
      <c r="D326" s="291" t="s">
        <v>379</v>
      </c>
      <c r="E326" s="291">
        <v>100</v>
      </c>
      <c r="F326" s="1154"/>
      <c r="G326" s="202"/>
      <c r="H326" s="202"/>
      <c r="I326" s="299"/>
    </row>
    <row r="327" spans="1:15" s="300" customFormat="1" ht="45" customHeight="1" x14ac:dyDescent="0.2">
      <c r="A327" s="26">
        <f t="shared" si="15"/>
        <v>8</v>
      </c>
      <c r="B327" s="555" t="s">
        <v>611</v>
      </c>
      <c r="C327" s="291" t="s">
        <v>5</v>
      </c>
      <c r="D327" s="291" t="s">
        <v>379</v>
      </c>
      <c r="E327" s="291">
        <v>200</v>
      </c>
      <c r="F327" s="1154"/>
      <c r="G327" s="202"/>
      <c r="H327" s="202"/>
      <c r="I327" s="299"/>
    </row>
    <row r="328" spans="1:15" s="300" customFormat="1" ht="45" customHeight="1" x14ac:dyDescent="0.2">
      <c r="A328" s="26">
        <f t="shared" si="15"/>
        <v>9</v>
      </c>
      <c r="B328" s="555" t="s">
        <v>380</v>
      </c>
      <c r="C328" s="291" t="s">
        <v>685</v>
      </c>
      <c r="D328" s="291" t="s">
        <v>379</v>
      </c>
      <c r="E328" s="291">
        <v>72</v>
      </c>
      <c r="F328" s="1154"/>
      <c r="G328" s="202"/>
      <c r="H328" s="202"/>
      <c r="I328" s="299"/>
    </row>
    <row r="329" spans="1:15" s="300" customFormat="1" ht="45" customHeight="1" x14ac:dyDescent="0.2">
      <c r="A329" s="26">
        <f t="shared" si="15"/>
        <v>10</v>
      </c>
      <c r="B329" s="555" t="s">
        <v>485</v>
      </c>
      <c r="C329" s="291" t="s">
        <v>685</v>
      </c>
      <c r="D329" s="291" t="s">
        <v>379</v>
      </c>
      <c r="E329" s="291">
        <v>96</v>
      </c>
      <c r="F329" s="1154"/>
      <c r="G329" s="202"/>
      <c r="H329" s="202"/>
      <c r="I329" s="299"/>
    </row>
    <row r="330" spans="1:15" s="299" customFormat="1" ht="40.5" customHeight="1" x14ac:dyDescent="0.2">
      <c r="A330" s="53" t="s">
        <v>652</v>
      </c>
      <c r="B330" s="1140" t="s">
        <v>214</v>
      </c>
      <c r="C330" s="1141"/>
      <c r="D330" s="1142"/>
      <c r="E330" s="17">
        <f>SUM(E331:E340)</f>
        <v>660</v>
      </c>
      <c r="F330" s="1221" t="s">
        <v>204</v>
      </c>
      <c r="G330" s="202"/>
      <c r="H330" s="202"/>
      <c r="J330" s="300"/>
      <c r="K330" s="300"/>
      <c r="L330" s="300"/>
      <c r="M330" s="300"/>
      <c r="N330" s="300"/>
      <c r="O330" s="300"/>
    </row>
    <row r="331" spans="1:15" s="299" customFormat="1" ht="45" customHeight="1" x14ac:dyDescent="0.2">
      <c r="A331" s="12">
        <v>1</v>
      </c>
      <c r="B331" s="154" t="s">
        <v>219</v>
      </c>
      <c r="C331" s="102" t="s">
        <v>410</v>
      </c>
      <c r="D331" s="221" t="s">
        <v>1045</v>
      </c>
      <c r="E331" s="956">
        <v>85</v>
      </c>
      <c r="F331" s="1222"/>
      <c r="G331" s="202"/>
      <c r="H331" s="202"/>
      <c r="J331" s="300"/>
      <c r="K331" s="300"/>
      <c r="L331" s="300"/>
      <c r="M331" s="300"/>
      <c r="N331" s="300"/>
      <c r="O331" s="300"/>
    </row>
    <row r="332" spans="1:15" s="299" customFormat="1" ht="45" customHeight="1" x14ac:dyDescent="0.2">
      <c r="A332" s="12">
        <f t="shared" ref="A332:A340" si="16">A331+1</f>
        <v>2</v>
      </c>
      <c r="B332" s="282" t="s">
        <v>381</v>
      </c>
      <c r="C332" s="102" t="s">
        <v>411</v>
      </c>
      <c r="D332" s="221" t="s">
        <v>459</v>
      </c>
      <c r="E332" s="956">
        <v>48</v>
      </c>
      <c r="F332" s="1222"/>
      <c r="G332" s="202"/>
      <c r="H332" s="202"/>
      <c r="J332" s="300"/>
      <c r="K332" s="300"/>
      <c r="L332" s="300"/>
      <c r="M332" s="300"/>
      <c r="N332" s="300"/>
      <c r="O332" s="300"/>
    </row>
    <row r="333" spans="1:15" s="299" customFormat="1" ht="45" customHeight="1" x14ac:dyDescent="0.2">
      <c r="A333" s="12">
        <f t="shared" si="16"/>
        <v>3</v>
      </c>
      <c r="B333" s="282" t="s">
        <v>380</v>
      </c>
      <c r="C333" s="102" t="s">
        <v>411</v>
      </c>
      <c r="D333" s="221" t="s">
        <v>459</v>
      </c>
      <c r="E333" s="956">
        <v>20</v>
      </c>
      <c r="F333" s="1211"/>
      <c r="G333" s="202"/>
      <c r="H333" s="202"/>
      <c r="J333" s="300"/>
      <c r="K333" s="300"/>
      <c r="L333" s="300"/>
      <c r="M333" s="300"/>
      <c r="N333" s="300"/>
      <c r="O333" s="300"/>
    </row>
    <row r="334" spans="1:15" s="299" customFormat="1" ht="45" customHeight="1" x14ac:dyDescent="0.2">
      <c r="A334" s="12">
        <f t="shared" si="16"/>
        <v>4</v>
      </c>
      <c r="B334" s="282" t="s">
        <v>1101</v>
      </c>
      <c r="C334" s="102" t="s">
        <v>411</v>
      </c>
      <c r="D334" s="221" t="s">
        <v>1029</v>
      </c>
      <c r="E334" s="956">
        <v>96</v>
      </c>
      <c r="F334" s="1222"/>
      <c r="G334" s="202"/>
      <c r="H334" s="202"/>
      <c r="J334" s="300"/>
      <c r="K334" s="300"/>
      <c r="L334" s="300"/>
      <c r="M334" s="300"/>
      <c r="N334" s="300"/>
      <c r="O334" s="300"/>
    </row>
    <row r="335" spans="1:15" s="299" customFormat="1" ht="45" customHeight="1" x14ac:dyDescent="0.2">
      <c r="A335" s="12">
        <f t="shared" si="16"/>
        <v>5</v>
      </c>
      <c r="B335" s="282" t="s">
        <v>1102</v>
      </c>
      <c r="C335" s="102" t="s">
        <v>411</v>
      </c>
      <c r="D335" s="221" t="s">
        <v>1029</v>
      </c>
      <c r="E335" s="956">
        <v>88</v>
      </c>
      <c r="F335" s="1222"/>
      <c r="G335" s="202"/>
      <c r="H335" s="202"/>
      <c r="J335" s="300"/>
      <c r="K335" s="300"/>
      <c r="L335" s="300"/>
      <c r="M335" s="300"/>
      <c r="N335" s="300"/>
      <c r="O335" s="300"/>
    </row>
    <row r="336" spans="1:15" s="299" customFormat="1" ht="45" customHeight="1" x14ac:dyDescent="0.2">
      <c r="A336" s="12">
        <f t="shared" si="16"/>
        <v>6</v>
      </c>
      <c r="B336" s="154" t="s">
        <v>1103</v>
      </c>
      <c r="C336" s="102" t="s">
        <v>411</v>
      </c>
      <c r="D336" s="221" t="s">
        <v>1104</v>
      </c>
      <c r="E336" s="956">
        <v>30</v>
      </c>
      <c r="F336" s="1222"/>
      <c r="G336" s="202"/>
      <c r="H336" s="202"/>
      <c r="J336" s="300"/>
      <c r="K336" s="300"/>
      <c r="L336" s="300"/>
      <c r="M336" s="300"/>
      <c r="N336" s="300"/>
      <c r="O336" s="300"/>
    </row>
    <row r="337" spans="1:15" s="299" customFormat="1" ht="45" customHeight="1" x14ac:dyDescent="0.2">
      <c r="A337" s="12">
        <f t="shared" si="16"/>
        <v>7</v>
      </c>
      <c r="B337" s="154" t="s">
        <v>859</v>
      </c>
      <c r="C337" s="102" t="s">
        <v>411</v>
      </c>
      <c r="D337" s="221" t="s">
        <v>1104</v>
      </c>
      <c r="E337" s="956">
        <v>21</v>
      </c>
      <c r="F337" s="1211"/>
      <c r="G337" s="202"/>
      <c r="H337" s="202"/>
      <c r="J337" s="300"/>
      <c r="K337" s="300"/>
      <c r="L337" s="300"/>
      <c r="M337" s="300"/>
      <c r="N337" s="300"/>
      <c r="O337" s="300"/>
    </row>
    <row r="338" spans="1:15" s="299" customFormat="1" ht="45" customHeight="1" x14ac:dyDescent="0.2">
      <c r="A338" s="12">
        <f t="shared" si="16"/>
        <v>8</v>
      </c>
      <c r="B338" s="154" t="s">
        <v>609</v>
      </c>
      <c r="C338" s="102" t="s">
        <v>413</v>
      </c>
      <c r="D338" s="221" t="s">
        <v>1105</v>
      </c>
      <c r="E338" s="956">
        <v>112</v>
      </c>
      <c r="F338" s="1211"/>
      <c r="G338" s="202"/>
      <c r="H338" s="202"/>
      <c r="J338" s="300"/>
      <c r="K338" s="300"/>
      <c r="L338" s="300"/>
      <c r="M338" s="300"/>
      <c r="N338" s="300"/>
      <c r="O338" s="300"/>
    </row>
    <row r="339" spans="1:15" s="299" customFormat="1" ht="45" customHeight="1" x14ac:dyDescent="0.2">
      <c r="A339" s="12">
        <f t="shared" si="16"/>
        <v>9</v>
      </c>
      <c r="B339" s="146" t="s">
        <v>53</v>
      </c>
      <c r="C339" s="177" t="s">
        <v>416</v>
      </c>
      <c r="D339" s="221" t="s">
        <v>1051</v>
      </c>
      <c r="E339" s="283">
        <v>80</v>
      </c>
      <c r="F339" s="1211"/>
      <c r="G339" s="202"/>
      <c r="H339" s="202"/>
      <c r="J339" s="300"/>
      <c r="K339" s="300"/>
      <c r="L339" s="300"/>
      <c r="M339" s="300"/>
      <c r="N339" s="300"/>
      <c r="O339" s="300"/>
    </row>
    <row r="340" spans="1:15" s="299" customFormat="1" ht="45" customHeight="1" x14ac:dyDescent="0.2">
      <c r="A340" s="12">
        <f t="shared" si="16"/>
        <v>10</v>
      </c>
      <c r="B340" s="146" t="s">
        <v>54</v>
      </c>
      <c r="C340" s="177" t="s">
        <v>416</v>
      </c>
      <c r="D340" s="221" t="s">
        <v>1051</v>
      </c>
      <c r="E340" s="283">
        <v>80</v>
      </c>
      <c r="F340" s="1211"/>
      <c r="G340" s="202"/>
      <c r="H340" s="202"/>
      <c r="J340" s="300"/>
      <c r="K340" s="300"/>
      <c r="L340" s="300"/>
      <c r="M340" s="300"/>
      <c r="N340" s="300"/>
      <c r="O340" s="300"/>
    </row>
    <row r="341" spans="1:15" s="299" customFormat="1" ht="42" customHeight="1" x14ac:dyDescent="0.2">
      <c r="A341" s="53" t="s">
        <v>653</v>
      </c>
      <c r="B341" s="1140" t="s">
        <v>215</v>
      </c>
      <c r="C341" s="1141"/>
      <c r="D341" s="1142"/>
      <c r="E341" s="17">
        <f>SUM(E342:E357)</f>
        <v>995</v>
      </c>
      <c r="F341" s="1135" t="s">
        <v>205</v>
      </c>
      <c r="G341" s="202"/>
      <c r="H341" s="202"/>
      <c r="J341" s="300"/>
      <c r="K341" s="300"/>
      <c r="L341" s="300"/>
      <c r="M341" s="300"/>
      <c r="N341" s="300"/>
      <c r="O341" s="300"/>
    </row>
    <row r="342" spans="1:15" s="299" customFormat="1" ht="45" customHeight="1" x14ac:dyDescent="0.2">
      <c r="A342" s="12">
        <v>1</v>
      </c>
      <c r="B342" s="237" t="s">
        <v>250</v>
      </c>
      <c r="C342" s="201" t="s">
        <v>410</v>
      </c>
      <c r="D342" s="201" t="s">
        <v>379</v>
      </c>
      <c r="E342" s="795">
        <v>52</v>
      </c>
      <c r="F342" s="1123"/>
      <c r="G342" s="202"/>
      <c r="H342" s="202"/>
      <c r="J342" s="300"/>
      <c r="K342" s="300"/>
      <c r="L342" s="300"/>
      <c r="M342" s="300"/>
      <c r="N342" s="300"/>
      <c r="O342" s="300"/>
    </row>
    <row r="343" spans="1:15" s="299" customFormat="1" ht="45" customHeight="1" x14ac:dyDescent="0.2">
      <c r="A343" s="12">
        <f t="shared" ref="A343:A357" si="17">A342+1</f>
        <v>2</v>
      </c>
      <c r="B343" s="237" t="s">
        <v>613</v>
      </c>
      <c r="C343" s="795" t="s">
        <v>413</v>
      </c>
      <c r="D343" s="214" t="s">
        <v>802</v>
      </c>
      <c r="E343" s="795">
        <v>45</v>
      </c>
      <c r="F343" s="1123"/>
      <c r="G343" s="202"/>
      <c r="H343" s="202"/>
      <c r="J343" s="300"/>
      <c r="K343" s="300"/>
      <c r="L343" s="300"/>
      <c r="M343" s="300"/>
      <c r="N343" s="300"/>
      <c r="O343" s="300"/>
    </row>
    <row r="344" spans="1:15" s="299" customFormat="1" ht="45" customHeight="1" x14ac:dyDescent="0.2">
      <c r="A344" s="12">
        <f t="shared" si="17"/>
        <v>3</v>
      </c>
      <c r="B344" s="237" t="s">
        <v>612</v>
      </c>
      <c r="C344" s="844" t="s">
        <v>413</v>
      </c>
      <c r="D344" s="214" t="s">
        <v>802</v>
      </c>
      <c r="E344" s="795">
        <v>40</v>
      </c>
      <c r="F344" s="1136"/>
      <c r="G344" s="202"/>
      <c r="H344" s="202"/>
      <c r="J344" s="300"/>
      <c r="K344" s="300"/>
      <c r="L344" s="300"/>
      <c r="M344" s="300"/>
      <c r="N344" s="300"/>
      <c r="O344" s="300"/>
    </row>
    <row r="345" spans="1:15" s="299" customFormat="1" ht="45" customHeight="1" x14ac:dyDescent="0.2">
      <c r="A345" s="12">
        <f t="shared" si="17"/>
        <v>4</v>
      </c>
      <c r="B345" s="237" t="s">
        <v>1693</v>
      </c>
      <c r="C345" s="798" t="s">
        <v>411</v>
      </c>
      <c r="D345" s="201" t="s">
        <v>379</v>
      </c>
      <c r="E345" s="795">
        <v>44</v>
      </c>
      <c r="F345" s="1123"/>
      <c r="G345" s="202"/>
      <c r="H345" s="202"/>
      <c r="J345" s="300"/>
      <c r="K345" s="300"/>
      <c r="L345" s="300"/>
      <c r="M345" s="300"/>
      <c r="N345" s="300"/>
      <c r="O345" s="300"/>
    </row>
    <row r="346" spans="1:15" s="299" customFormat="1" ht="45" customHeight="1" x14ac:dyDescent="0.2">
      <c r="A346" s="12">
        <f t="shared" si="17"/>
        <v>5</v>
      </c>
      <c r="B346" s="237" t="s">
        <v>1694</v>
      </c>
      <c r="C346" s="798" t="s">
        <v>411</v>
      </c>
      <c r="D346" s="201" t="s">
        <v>379</v>
      </c>
      <c r="E346" s="795">
        <v>44</v>
      </c>
      <c r="F346" s="1123"/>
      <c r="G346" s="202"/>
      <c r="H346" s="202"/>
      <c r="J346" s="300"/>
      <c r="K346" s="300"/>
      <c r="L346" s="300"/>
      <c r="M346" s="300"/>
      <c r="N346" s="300"/>
      <c r="O346" s="300"/>
    </row>
    <row r="347" spans="1:15" s="299" customFormat="1" ht="45" customHeight="1" x14ac:dyDescent="0.2">
      <c r="A347" s="12">
        <f t="shared" si="17"/>
        <v>6</v>
      </c>
      <c r="B347" s="237" t="s">
        <v>1103</v>
      </c>
      <c r="C347" s="798" t="s">
        <v>411</v>
      </c>
      <c r="D347" s="201" t="s">
        <v>379</v>
      </c>
      <c r="E347" s="795">
        <v>44</v>
      </c>
      <c r="F347" s="1123"/>
      <c r="G347" s="202"/>
      <c r="H347" s="202"/>
      <c r="J347" s="300"/>
      <c r="K347" s="300"/>
      <c r="L347" s="300"/>
      <c r="M347" s="300"/>
      <c r="N347" s="300"/>
      <c r="O347" s="300"/>
    </row>
    <row r="348" spans="1:15" s="299" customFormat="1" ht="45" customHeight="1" x14ac:dyDescent="0.2">
      <c r="A348" s="12">
        <f t="shared" si="17"/>
        <v>7</v>
      </c>
      <c r="B348" s="237" t="s">
        <v>859</v>
      </c>
      <c r="C348" s="798" t="s">
        <v>411</v>
      </c>
      <c r="D348" s="201" t="s">
        <v>379</v>
      </c>
      <c r="E348" s="795">
        <v>44</v>
      </c>
      <c r="F348" s="1123"/>
      <c r="G348" s="202"/>
      <c r="H348" s="202"/>
      <c r="J348" s="300"/>
      <c r="K348" s="300"/>
      <c r="L348" s="300"/>
      <c r="M348" s="300"/>
      <c r="N348" s="300"/>
      <c r="O348" s="300"/>
    </row>
    <row r="349" spans="1:15" s="299" customFormat="1" ht="45" customHeight="1" x14ac:dyDescent="0.2">
      <c r="A349" s="12">
        <f t="shared" si="17"/>
        <v>8</v>
      </c>
      <c r="B349" s="237" t="s">
        <v>55</v>
      </c>
      <c r="C349" s="214" t="s">
        <v>413</v>
      </c>
      <c r="D349" s="201" t="s">
        <v>379</v>
      </c>
      <c r="E349" s="795">
        <v>88</v>
      </c>
      <c r="F349" s="1123"/>
      <c r="G349" s="202"/>
      <c r="H349" s="202"/>
      <c r="J349" s="300"/>
      <c r="K349" s="300"/>
      <c r="L349" s="300"/>
      <c r="M349" s="300"/>
      <c r="N349" s="300"/>
      <c r="O349" s="300"/>
    </row>
    <row r="350" spans="1:15" s="299" customFormat="1" ht="45" customHeight="1" x14ac:dyDescent="0.2">
      <c r="A350" s="12">
        <f t="shared" si="17"/>
        <v>9</v>
      </c>
      <c r="B350" s="237" t="s">
        <v>56</v>
      </c>
      <c r="C350" s="214" t="s">
        <v>413</v>
      </c>
      <c r="D350" s="201" t="s">
        <v>379</v>
      </c>
      <c r="E350" s="795">
        <v>88</v>
      </c>
      <c r="F350" s="1123"/>
      <c r="G350" s="202"/>
      <c r="H350" s="202"/>
      <c r="J350" s="300"/>
      <c r="K350" s="300"/>
      <c r="L350" s="300"/>
      <c r="M350" s="300"/>
      <c r="N350" s="300"/>
      <c r="O350" s="300"/>
    </row>
    <row r="351" spans="1:15" s="299" customFormat="1" ht="45" customHeight="1" x14ac:dyDescent="0.2">
      <c r="A351" s="12">
        <f t="shared" si="17"/>
        <v>10</v>
      </c>
      <c r="B351" s="237" t="s">
        <v>53</v>
      </c>
      <c r="C351" s="214" t="s">
        <v>416</v>
      </c>
      <c r="D351" s="201" t="s">
        <v>379</v>
      </c>
      <c r="E351" s="201">
        <v>80</v>
      </c>
      <c r="F351" s="1136"/>
      <c r="G351" s="202"/>
      <c r="H351" s="202"/>
      <c r="J351" s="300"/>
      <c r="K351" s="300"/>
      <c r="L351" s="300"/>
      <c r="M351" s="300"/>
      <c r="N351" s="300"/>
      <c r="O351" s="300"/>
    </row>
    <row r="352" spans="1:15" s="299" customFormat="1" ht="45" customHeight="1" x14ac:dyDescent="0.2">
      <c r="A352" s="12">
        <f t="shared" si="17"/>
        <v>11</v>
      </c>
      <c r="B352" s="237" t="s">
        <v>54</v>
      </c>
      <c r="C352" s="883" t="s">
        <v>416</v>
      </c>
      <c r="D352" s="201" t="s">
        <v>379</v>
      </c>
      <c r="E352" s="201">
        <v>80</v>
      </c>
      <c r="F352" s="1136"/>
      <c r="G352" s="202"/>
      <c r="H352" s="202"/>
      <c r="J352" s="300"/>
      <c r="K352" s="300"/>
      <c r="L352" s="300"/>
      <c r="M352" s="300"/>
      <c r="N352" s="300"/>
      <c r="O352" s="300"/>
    </row>
    <row r="353" spans="1:15" s="299" customFormat="1" ht="45" customHeight="1" x14ac:dyDescent="0.2">
      <c r="A353" s="12">
        <f t="shared" si="17"/>
        <v>12</v>
      </c>
      <c r="B353" s="237" t="s">
        <v>1695</v>
      </c>
      <c r="C353" s="883" t="s">
        <v>416</v>
      </c>
      <c r="D353" s="201" t="s">
        <v>379</v>
      </c>
      <c r="E353" s="201">
        <v>90</v>
      </c>
      <c r="F353" s="1136"/>
      <c r="G353" s="202"/>
      <c r="H353" s="202"/>
      <c r="J353" s="300"/>
      <c r="K353" s="300"/>
      <c r="L353" s="300"/>
      <c r="M353" s="300"/>
      <c r="N353" s="300"/>
      <c r="O353" s="300"/>
    </row>
    <row r="354" spans="1:15" s="299" customFormat="1" ht="45" customHeight="1" x14ac:dyDescent="0.2">
      <c r="A354" s="12">
        <f t="shared" si="17"/>
        <v>13</v>
      </c>
      <c r="B354" s="237" t="s">
        <v>614</v>
      </c>
      <c r="C354" s="883" t="s">
        <v>416</v>
      </c>
      <c r="D354" s="201" t="s">
        <v>379</v>
      </c>
      <c r="E354" s="201">
        <v>80</v>
      </c>
      <c r="F354" s="1136"/>
      <c r="G354" s="202"/>
      <c r="H354" s="202"/>
      <c r="J354" s="300"/>
      <c r="K354" s="300"/>
      <c r="L354" s="300"/>
      <c r="M354" s="300"/>
      <c r="N354" s="300"/>
      <c r="O354" s="300"/>
    </row>
    <row r="355" spans="1:15" s="299" customFormat="1" ht="45" customHeight="1" x14ac:dyDescent="0.2">
      <c r="A355" s="12">
        <f t="shared" si="17"/>
        <v>14</v>
      </c>
      <c r="B355" s="237" t="s">
        <v>615</v>
      </c>
      <c r="C355" s="883" t="s">
        <v>416</v>
      </c>
      <c r="D355" s="201" t="s">
        <v>379</v>
      </c>
      <c r="E355" s="201">
        <v>80</v>
      </c>
      <c r="F355" s="1136"/>
      <c r="G355" s="202"/>
      <c r="H355" s="202"/>
      <c r="J355" s="300"/>
      <c r="K355" s="300"/>
      <c r="L355" s="300"/>
      <c r="M355" s="300"/>
      <c r="N355" s="300"/>
      <c r="O355" s="300"/>
    </row>
    <row r="356" spans="1:15" s="299" customFormat="1" ht="45" customHeight="1" x14ac:dyDescent="0.2">
      <c r="A356" s="12">
        <f t="shared" si="17"/>
        <v>15</v>
      </c>
      <c r="B356" s="448" t="s">
        <v>532</v>
      </c>
      <c r="C356" s="883" t="s">
        <v>416</v>
      </c>
      <c r="D356" s="378" t="s">
        <v>449</v>
      </c>
      <c r="E356" s="201">
        <v>48</v>
      </c>
      <c r="F356" s="1136"/>
      <c r="G356" s="202"/>
      <c r="H356" s="202"/>
      <c r="J356" s="300"/>
      <c r="K356" s="300"/>
      <c r="L356" s="300"/>
      <c r="M356" s="300"/>
      <c r="N356" s="300"/>
      <c r="O356" s="300"/>
    </row>
    <row r="357" spans="1:15" s="299" customFormat="1" ht="45" customHeight="1" x14ac:dyDescent="0.2">
      <c r="A357" s="12">
        <f t="shared" si="17"/>
        <v>16</v>
      </c>
      <c r="B357" s="448" t="s">
        <v>616</v>
      </c>
      <c r="C357" s="883" t="s">
        <v>416</v>
      </c>
      <c r="D357" s="378" t="s">
        <v>449</v>
      </c>
      <c r="E357" s="201">
        <v>48</v>
      </c>
      <c r="F357" s="896"/>
      <c r="G357" s="202"/>
      <c r="H357" s="202"/>
      <c r="J357" s="300"/>
      <c r="K357" s="300"/>
      <c r="L357" s="300"/>
      <c r="M357" s="300"/>
      <c r="N357" s="300"/>
      <c r="O357" s="300"/>
    </row>
    <row r="358" spans="1:15" s="299" customFormat="1" ht="42" customHeight="1" x14ac:dyDescent="0.2">
      <c r="A358" s="53" t="s">
        <v>654</v>
      </c>
      <c r="B358" s="1175" t="s">
        <v>216</v>
      </c>
      <c r="C358" s="1176"/>
      <c r="D358" s="1177"/>
      <c r="E358" s="17">
        <f>SUM(E359:E368)</f>
        <v>1130</v>
      </c>
      <c r="F358" s="1129" t="s">
        <v>206</v>
      </c>
      <c r="G358" s="202"/>
      <c r="H358" s="202"/>
      <c r="J358" s="300"/>
      <c r="K358" s="300"/>
      <c r="L358" s="300"/>
      <c r="M358" s="300"/>
      <c r="N358" s="300"/>
      <c r="O358" s="300"/>
    </row>
    <row r="359" spans="1:15" s="299" customFormat="1" ht="45" customHeight="1" x14ac:dyDescent="0.2">
      <c r="A359" s="19">
        <v>1</v>
      </c>
      <c r="B359" s="282" t="s">
        <v>219</v>
      </c>
      <c r="C359" s="126" t="s">
        <v>436</v>
      </c>
      <c r="D359" s="221" t="s">
        <v>379</v>
      </c>
      <c r="E359" s="406">
        <v>50</v>
      </c>
      <c r="F359" s="1130"/>
      <c r="G359" s="202"/>
      <c r="H359" s="202"/>
      <c r="J359" s="300"/>
      <c r="K359" s="300"/>
      <c r="L359" s="300"/>
      <c r="M359" s="300"/>
      <c r="N359" s="300"/>
      <c r="O359" s="300"/>
    </row>
    <row r="360" spans="1:15" s="299" customFormat="1" ht="45" customHeight="1" x14ac:dyDescent="0.2">
      <c r="A360" s="19">
        <f t="shared" ref="A360:A368" si="18">A359+1</f>
        <v>2</v>
      </c>
      <c r="B360" s="282" t="s">
        <v>250</v>
      </c>
      <c r="C360" s="126" t="s">
        <v>436</v>
      </c>
      <c r="D360" s="221" t="s">
        <v>379</v>
      </c>
      <c r="E360" s="406">
        <v>130</v>
      </c>
      <c r="F360" s="1130"/>
      <c r="G360" s="202"/>
      <c r="H360" s="202"/>
      <c r="J360" s="300"/>
      <c r="K360" s="300"/>
      <c r="L360" s="300"/>
      <c r="M360" s="300"/>
      <c r="N360" s="300"/>
      <c r="O360" s="300"/>
    </row>
    <row r="361" spans="1:15" s="299" customFormat="1" ht="45" customHeight="1" x14ac:dyDescent="0.2">
      <c r="A361" s="19">
        <f t="shared" si="18"/>
        <v>3</v>
      </c>
      <c r="B361" s="282" t="s">
        <v>45</v>
      </c>
      <c r="C361" s="126" t="s">
        <v>436</v>
      </c>
      <c r="D361" s="221" t="s">
        <v>379</v>
      </c>
      <c r="E361" s="406">
        <v>40</v>
      </c>
      <c r="F361" s="1131"/>
      <c r="G361" s="202"/>
      <c r="H361" s="202"/>
      <c r="J361" s="300"/>
      <c r="K361" s="300"/>
      <c r="L361" s="300"/>
      <c r="M361" s="300"/>
      <c r="N361" s="300"/>
      <c r="O361" s="300"/>
    </row>
    <row r="362" spans="1:15" s="299" customFormat="1" ht="45" customHeight="1" x14ac:dyDescent="0.2">
      <c r="A362" s="19">
        <f t="shared" si="18"/>
        <v>4</v>
      </c>
      <c r="B362" s="282" t="s">
        <v>48</v>
      </c>
      <c r="C362" s="126" t="s">
        <v>436</v>
      </c>
      <c r="D362" s="221" t="s">
        <v>379</v>
      </c>
      <c r="E362" s="406">
        <v>100</v>
      </c>
      <c r="F362" s="1131"/>
      <c r="G362" s="202"/>
      <c r="H362" s="202"/>
      <c r="J362" s="300"/>
      <c r="K362" s="300"/>
      <c r="L362" s="300"/>
      <c r="M362" s="300"/>
      <c r="N362" s="300"/>
      <c r="O362" s="300"/>
    </row>
    <row r="363" spans="1:15" s="299" customFormat="1" ht="45" customHeight="1" x14ac:dyDescent="0.2">
      <c r="A363" s="19">
        <f t="shared" si="18"/>
        <v>5</v>
      </c>
      <c r="B363" s="282" t="s">
        <v>897</v>
      </c>
      <c r="C363" s="126" t="s">
        <v>411</v>
      </c>
      <c r="D363" s="221" t="s">
        <v>379</v>
      </c>
      <c r="E363" s="406">
        <v>80</v>
      </c>
      <c r="F363" s="1131"/>
      <c r="G363" s="202"/>
      <c r="H363" s="202"/>
      <c r="J363" s="300"/>
      <c r="K363" s="300"/>
      <c r="L363" s="300"/>
      <c r="M363" s="300"/>
      <c r="N363" s="300"/>
      <c r="O363" s="300"/>
    </row>
    <row r="364" spans="1:15" s="299" customFormat="1" ht="45" customHeight="1" x14ac:dyDescent="0.2">
      <c r="A364" s="19">
        <f t="shared" si="18"/>
        <v>6</v>
      </c>
      <c r="B364" s="282" t="s">
        <v>617</v>
      </c>
      <c r="C364" s="221" t="s">
        <v>632</v>
      </c>
      <c r="D364" s="221" t="s">
        <v>379</v>
      </c>
      <c r="E364" s="406">
        <v>90</v>
      </c>
      <c r="F364" s="1131"/>
      <c r="G364" s="202"/>
      <c r="H364" s="202"/>
      <c r="J364" s="300"/>
      <c r="K364" s="300"/>
      <c r="L364" s="300"/>
      <c r="M364" s="300"/>
      <c r="N364" s="300"/>
      <c r="O364" s="300"/>
    </row>
    <row r="365" spans="1:15" s="299" customFormat="1" ht="45" customHeight="1" x14ac:dyDescent="0.2">
      <c r="A365" s="19">
        <f t="shared" si="18"/>
        <v>7</v>
      </c>
      <c r="B365" s="282" t="s">
        <v>44</v>
      </c>
      <c r="C365" s="221" t="s">
        <v>632</v>
      </c>
      <c r="D365" s="221" t="s">
        <v>379</v>
      </c>
      <c r="E365" s="406">
        <v>200</v>
      </c>
      <c r="F365" s="1131"/>
      <c r="G365" s="202"/>
      <c r="H365" s="202"/>
      <c r="J365" s="300"/>
      <c r="K365" s="300"/>
      <c r="L365" s="300"/>
      <c r="M365" s="300"/>
      <c r="N365" s="300"/>
      <c r="O365" s="300"/>
    </row>
    <row r="366" spans="1:15" s="299" customFormat="1" ht="45" customHeight="1" x14ac:dyDescent="0.2">
      <c r="A366" s="19">
        <f t="shared" si="18"/>
        <v>8</v>
      </c>
      <c r="B366" s="282" t="s">
        <v>47</v>
      </c>
      <c r="C366" s="221" t="s">
        <v>632</v>
      </c>
      <c r="D366" s="221" t="s">
        <v>379</v>
      </c>
      <c r="E366" s="406">
        <v>160</v>
      </c>
      <c r="F366" s="1131"/>
      <c r="G366" s="202"/>
      <c r="H366" s="202"/>
      <c r="J366" s="300"/>
      <c r="K366" s="300"/>
      <c r="L366" s="300"/>
      <c r="M366" s="300"/>
      <c r="N366" s="300"/>
      <c r="O366" s="300"/>
    </row>
    <row r="367" spans="1:15" s="299" customFormat="1" ht="45" customHeight="1" x14ac:dyDescent="0.2">
      <c r="A367" s="19">
        <f t="shared" si="18"/>
        <v>9</v>
      </c>
      <c r="B367" s="282" t="s">
        <v>49</v>
      </c>
      <c r="C367" s="221" t="s">
        <v>681</v>
      </c>
      <c r="D367" s="221" t="s">
        <v>379</v>
      </c>
      <c r="E367" s="406">
        <v>80</v>
      </c>
      <c r="F367" s="1130"/>
      <c r="G367" s="202"/>
      <c r="H367" s="202"/>
      <c r="J367" s="300"/>
      <c r="K367" s="300"/>
      <c r="L367" s="300"/>
      <c r="M367" s="300"/>
      <c r="N367" s="300"/>
      <c r="O367" s="300"/>
    </row>
    <row r="368" spans="1:15" s="299" customFormat="1" ht="45" customHeight="1" x14ac:dyDescent="0.2">
      <c r="A368" s="19">
        <f t="shared" si="18"/>
        <v>10</v>
      </c>
      <c r="B368" s="282" t="s">
        <v>251</v>
      </c>
      <c r="C368" s="221" t="s">
        <v>678</v>
      </c>
      <c r="D368" s="221" t="s">
        <v>379</v>
      </c>
      <c r="E368" s="406">
        <v>200</v>
      </c>
      <c r="F368" s="1130"/>
      <c r="G368" s="202"/>
      <c r="H368" s="202"/>
      <c r="J368" s="300"/>
      <c r="K368" s="300"/>
      <c r="L368" s="300"/>
      <c r="M368" s="300"/>
      <c r="N368" s="300"/>
      <c r="O368" s="300"/>
    </row>
    <row r="369" spans="1:15" s="299" customFormat="1" ht="45" customHeight="1" x14ac:dyDescent="0.3">
      <c r="A369" s="68" t="s">
        <v>32</v>
      </c>
      <c r="B369" s="1213" t="s">
        <v>647</v>
      </c>
      <c r="C369" s="1214"/>
      <c r="D369" s="1215"/>
      <c r="E369" s="59">
        <f>SUM(E370:E383)</f>
        <v>942</v>
      </c>
      <c r="F369" s="116"/>
      <c r="G369" s="202"/>
      <c r="H369" s="202"/>
      <c r="J369" s="300"/>
      <c r="K369" s="300"/>
      <c r="L369" s="300"/>
      <c r="M369" s="300"/>
      <c r="N369" s="300"/>
      <c r="O369" s="300"/>
    </row>
    <row r="370" spans="1:15" s="299" customFormat="1" ht="42.75" customHeight="1" x14ac:dyDescent="0.2">
      <c r="A370" s="75">
        <v>1</v>
      </c>
      <c r="B370" s="555" t="s">
        <v>49</v>
      </c>
      <c r="C370" s="798" t="s">
        <v>1880</v>
      </c>
      <c r="D370" s="470" t="s">
        <v>1881</v>
      </c>
      <c r="E370" s="966">
        <v>112</v>
      </c>
      <c r="F370" s="1091" t="s">
        <v>646</v>
      </c>
      <c r="G370" s="202"/>
      <c r="H370" s="202"/>
      <c r="J370" s="300"/>
      <c r="K370" s="300"/>
      <c r="L370" s="300"/>
      <c r="M370" s="300"/>
      <c r="N370" s="300"/>
      <c r="O370" s="300"/>
    </row>
    <row r="371" spans="1:15" s="299" customFormat="1" ht="42.75" customHeight="1" x14ac:dyDescent="0.2">
      <c r="A371" s="75">
        <f t="shared" ref="A371:A383" si="19">A370+1</f>
        <v>2</v>
      </c>
      <c r="B371" s="293" t="s">
        <v>929</v>
      </c>
      <c r="C371" s="798" t="s">
        <v>1882</v>
      </c>
      <c r="D371" s="471" t="s">
        <v>372</v>
      </c>
      <c r="E371" s="471">
        <v>32</v>
      </c>
      <c r="F371" s="1010"/>
      <c r="G371" s="202"/>
      <c r="H371" s="202"/>
      <c r="J371" s="300"/>
      <c r="K371" s="300"/>
      <c r="L371" s="300"/>
      <c r="M371" s="300"/>
      <c r="N371" s="300"/>
      <c r="O371" s="300"/>
    </row>
    <row r="372" spans="1:15" s="299" customFormat="1" ht="42.75" customHeight="1" x14ac:dyDescent="0.2">
      <c r="A372" s="75">
        <f t="shared" si="19"/>
        <v>3</v>
      </c>
      <c r="B372" s="293" t="s">
        <v>930</v>
      </c>
      <c r="C372" s="798" t="s">
        <v>1883</v>
      </c>
      <c r="D372" s="580" t="s">
        <v>364</v>
      </c>
      <c r="E372" s="940">
        <v>80</v>
      </c>
      <c r="F372" s="1010"/>
      <c r="G372" s="202"/>
      <c r="H372" s="202"/>
      <c r="J372" s="300"/>
      <c r="K372" s="300"/>
      <c r="L372" s="300"/>
      <c r="M372" s="300"/>
      <c r="N372" s="300"/>
      <c r="O372" s="300"/>
    </row>
    <row r="373" spans="1:15" s="299" customFormat="1" ht="42.75" customHeight="1" x14ac:dyDescent="0.2">
      <c r="A373" s="75">
        <f t="shared" si="19"/>
        <v>4</v>
      </c>
      <c r="B373" s="293" t="s">
        <v>62</v>
      </c>
      <c r="C373" s="798" t="s">
        <v>1884</v>
      </c>
      <c r="D373" s="580" t="s">
        <v>364</v>
      </c>
      <c r="E373" s="940">
        <v>80</v>
      </c>
      <c r="F373" s="1010"/>
      <c r="G373" s="202"/>
      <c r="H373" s="202"/>
      <c r="J373" s="300"/>
      <c r="K373" s="300"/>
      <c r="L373" s="300"/>
      <c r="M373" s="300"/>
      <c r="N373" s="300"/>
      <c r="O373" s="300"/>
    </row>
    <row r="374" spans="1:15" s="299" customFormat="1" ht="42.75" customHeight="1" x14ac:dyDescent="0.2">
      <c r="A374" s="75">
        <f t="shared" si="19"/>
        <v>5</v>
      </c>
      <c r="B374" s="293" t="s">
        <v>878</v>
      </c>
      <c r="C374" s="798" t="s">
        <v>1885</v>
      </c>
      <c r="D374" s="471" t="s">
        <v>372</v>
      </c>
      <c r="E374" s="471">
        <v>64</v>
      </c>
      <c r="F374" s="1010"/>
      <c r="G374" s="202"/>
      <c r="H374" s="202"/>
      <c r="J374" s="300"/>
      <c r="K374" s="300"/>
      <c r="L374" s="300"/>
      <c r="M374" s="300"/>
      <c r="N374" s="300"/>
      <c r="O374" s="300"/>
    </row>
    <row r="375" spans="1:15" s="299" customFormat="1" ht="42.75" customHeight="1" x14ac:dyDescent="0.2">
      <c r="A375" s="75">
        <f t="shared" si="19"/>
        <v>6</v>
      </c>
      <c r="B375" s="293" t="s">
        <v>931</v>
      </c>
      <c r="C375" s="798" t="s">
        <v>1851</v>
      </c>
      <c r="D375" s="580" t="s">
        <v>345</v>
      </c>
      <c r="E375" s="940">
        <v>160</v>
      </c>
      <c r="F375" s="1010"/>
      <c r="G375" s="202"/>
      <c r="H375" s="202"/>
      <c r="J375" s="300"/>
      <c r="K375" s="300"/>
      <c r="L375" s="300"/>
      <c r="M375" s="300"/>
      <c r="N375" s="300"/>
      <c r="O375" s="300"/>
    </row>
    <row r="376" spans="1:15" s="299" customFormat="1" ht="42.75" customHeight="1" x14ac:dyDescent="0.2">
      <c r="A376" s="75">
        <f t="shared" si="19"/>
        <v>7</v>
      </c>
      <c r="B376" s="293" t="s">
        <v>928</v>
      </c>
      <c r="C376" s="798" t="s">
        <v>1886</v>
      </c>
      <c r="D376" s="471" t="s">
        <v>372</v>
      </c>
      <c r="E376" s="471">
        <v>32</v>
      </c>
      <c r="F376" s="1010"/>
      <c r="G376" s="202"/>
      <c r="H376" s="202"/>
      <c r="J376" s="300"/>
      <c r="K376" s="300"/>
      <c r="L376" s="300"/>
      <c r="M376" s="300"/>
      <c r="N376" s="300"/>
      <c r="O376" s="300"/>
    </row>
    <row r="377" spans="1:15" s="299" customFormat="1" ht="42.75" customHeight="1" x14ac:dyDescent="0.2">
      <c r="A377" s="75">
        <f t="shared" si="19"/>
        <v>8</v>
      </c>
      <c r="B377" s="555" t="s">
        <v>53</v>
      </c>
      <c r="C377" s="798" t="s">
        <v>1765</v>
      </c>
      <c r="D377" s="580" t="s">
        <v>1887</v>
      </c>
      <c r="E377" s="940">
        <v>56</v>
      </c>
      <c r="F377" s="1010"/>
      <c r="G377" s="202"/>
      <c r="H377" s="202"/>
      <c r="J377" s="300"/>
      <c r="K377" s="300"/>
      <c r="L377" s="300"/>
      <c r="M377" s="300"/>
      <c r="N377" s="300"/>
      <c r="O377" s="300"/>
    </row>
    <row r="378" spans="1:15" s="299" customFormat="1" ht="42.75" customHeight="1" x14ac:dyDescent="0.2">
      <c r="A378" s="75">
        <f t="shared" si="19"/>
        <v>9</v>
      </c>
      <c r="B378" s="555" t="s">
        <v>54</v>
      </c>
      <c r="C378" s="798" t="s">
        <v>1888</v>
      </c>
      <c r="D378" s="580" t="s">
        <v>1887</v>
      </c>
      <c r="E378" s="940">
        <v>56</v>
      </c>
      <c r="F378" s="876"/>
      <c r="G378" s="202"/>
      <c r="H378" s="202"/>
      <c r="J378" s="300"/>
      <c r="K378" s="300"/>
      <c r="L378" s="300"/>
      <c r="M378" s="300"/>
      <c r="N378" s="300"/>
      <c r="O378" s="300"/>
    </row>
    <row r="379" spans="1:15" s="299" customFormat="1" ht="42.75" customHeight="1" x14ac:dyDescent="0.2">
      <c r="A379" s="75">
        <f t="shared" si="19"/>
        <v>10</v>
      </c>
      <c r="B379" s="555" t="s">
        <v>947</v>
      </c>
      <c r="C379" s="798" t="s">
        <v>1307</v>
      </c>
      <c r="D379" s="580" t="s">
        <v>1889</v>
      </c>
      <c r="E379" s="940">
        <v>63</v>
      </c>
      <c r="F379" s="876"/>
      <c r="G379" s="202"/>
      <c r="H379" s="202"/>
      <c r="J379" s="300"/>
      <c r="K379" s="300"/>
      <c r="L379" s="300"/>
      <c r="M379" s="300"/>
      <c r="N379" s="300"/>
      <c r="O379" s="300"/>
    </row>
    <row r="380" spans="1:15" s="299" customFormat="1" ht="42.75" customHeight="1" x14ac:dyDescent="0.2">
      <c r="A380" s="810">
        <f t="shared" si="19"/>
        <v>11</v>
      </c>
      <c r="B380" s="448" t="s">
        <v>219</v>
      </c>
      <c r="C380" s="214" t="s">
        <v>574</v>
      </c>
      <c r="D380" s="214" t="s">
        <v>997</v>
      </c>
      <c r="E380" s="811">
        <v>39</v>
      </c>
      <c r="F380" s="876"/>
      <c r="G380" s="202"/>
      <c r="H380" s="202"/>
      <c r="J380" s="300"/>
      <c r="K380" s="300"/>
      <c r="L380" s="300"/>
      <c r="M380" s="300"/>
      <c r="N380" s="300"/>
      <c r="O380" s="300"/>
    </row>
    <row r="381" spans="1:15" s="299" customFormat="1" ht="42.75" customHeight="1" x14ac:dyDescent="0.2">
      <c r="A381" s="810">
        <f t="shared" si="19"/>
        <v>12</v>
      </c>
      <c r="B381" s="555" t="s">
        <v>396</v>
      </c>
      <c r="C381" s="580" t="s">
        <v>1616</v>
      </c>
      <c r="D381" s="580" t="s">
        <v>1868</v>
      </c>
      <c r="E381" s="940">
        <v>56</v>
      </c>
      <c r="F381" s="937"/>
      <c r="G381" s="202"/>
      <c r="H381" s="202"/>
      <c r="J381" s="300"/>
      <c r="K381" s="300"/>
      <c r="L381" s="300"/>
      <c r="M381" s="300"/>
      <c r="N381" s="300"/>
      <c r="O381" s="300"/>
    </row>
    <row r="382" spans="1:15" s="299" customFormat="1" ht="42.75" customHeight="1" x14ac:dyDescent="0.2">
      <c r="A382" s="810">
        <f t="shared" si="19"/>
        <v>13</v>
      </c>
      <c r="B382" s="555" t="s">
        <v>961</v>
      </c>
      <c r="C382" s="580" t="s">
        <v>1897</v>
      </c>
      <c r="D382" s="580" t="s">
        <v>1064</v>
      </c>
      <c r="E382" s="940">
        <v>56</v>
      </c>
      <c r="F382" s="937"/>
      <c r="G382" s="202"/>
      <c r="H382" s="202"/>
      <c r="J382" s="300"/>
      <c r="K382" s="300"/>
      <c r="L382" s="300"/>
      <c r="M382" s="300"/>
      <c r="N382" s="300"/>
      <c r="O382" s="300"/>
    </row>
    <row r="383" spans="1:15" s="299" customFormat="1" ht="42.75" customHeight="1" x14ac:dyDescent="0.2">
      <c r="A383" s="810">
        <f t="shared" si="19"/>
        <v>14</v>
      </c>
      <c r="B383" s="555" t="s">
        <v>1890</v>
      </c>
      <c r="C383" s="580" t="s">
        <v>418</v>
      </c>
      <c r="D383" s="580" t="s">
        <v>349</v>
      </c>
      <c r="E383" s="940">
        <v>56</v>
      </c>
      <c r="F383" s="945"/>
      <c r="G383" s="202"/>
      <c r="H383" s="202"/>
      <c r="J383" s="300"/>
      <c r="K383" s="300"/>
      <c r="L383" s="300"/>
      <c r="M383" s="300"/>
      <c r="N383" s="300"/>
      <c r="O383" s="300"/>
    </row>
    <row r="384" spans="1:15" s="299" customFormat="1" ht="50.25" customHeight="1" x14ac:dyDescent="0.2">
      <c r="A384" s="98" t="s">
        <v>655</v>
      </c>
      <c r="B384" s="1216" t="s">
        <v>1666</v>
      </c>
      <c r="C384" s="1217"/>
      <c r="D384" s="1218"/>
      <c r="E384" s="530">
        <f>SUM(E385:E386)</f>
        <v>95800</v>
      </c>
      <c r="F384" s="1219" t="s">
        <v>689</v>
      </c>
      <c r="G384" s="202"/>
      <c r="H384" s="202"/>
      <c r="J384" s="300"/>
      <c r="K384" s="300"/>
      <c r="L384" s="300"/>
      <c r="M384" s="300"/>
      <c r="N384" s="300"/>
      <c r="O384" s="300"/>
    </row>
    <row r="385" spans="1:15" s="299" customFormat="1" ht="41.25" customHeight="1" x14ac:dyDescent="0.2">
      <c r="A385" s="98" t="s">
        <v>70</v>
      </c>
      <c r="B385" s="531" t="s">
        <v>491</v>
      </c>
      <c r="C385" s="528" t="s">
        <v>481</v>
      </c>
      <c r="D385" s="529" t="s">
        <v>482</v>
      </c>
      <c r="E385" s="529">
        <v>95550</v>
      </c>
      <c r="F385" s="1220"/>
      <c r="G385" s="202"/>
      <c r="H385" s="202"/>
      <c r="J385" s="300"/>
      <c r="K385" s="300"/>
      <c r="L385" s="300"/>
      <c r="M385" s="300"/>
      <c r="N385" s="300"/>
      <c r="O385" s="300"/>
    </row>
    <row r="386" spans="1:15" s="299" customFormat="1" ht="41.25" customHeight="1" x14ac:dyDescent="0.2">
      <c r="A386" s="98" t="s">
        <v>21</v>
      </c>
      <c r="B386" s="527" t="s">
        <v>492</v>
      </c>
      <c r="C386" s="529" t="s">
        <v>678</v>
      </c>
      <c r="D386" s="529" t="s">
        <v>1163</v>
      </c>
      <c r="E386" s="853">
        <v>250</v>
      </c>
      <c r="F386" s="1220"/>
      <c r="G386" s="202"/>
      <c r="H386" s="202"/>
      <c r="J386" s="300"/>
      <c r="K386" s="300"/>
      <c r="L386" s="300"/>
      <c r="M386" s="300"/>
      <c r="N386" s="300"/>
      <c r="O386" s="300"/>
    </row>
    <row r="387" spans="1:15" s="299" customFormat="1" ht="50.25" customHeight="1" x14ac:dyDescent="0.2">
      <c r="A387" s="513" t="s">
        <v>22</v>
      </c>
      <c r="B387" s="264" t="s">
        <v>1072</v>
      </c>
      <c r="C387" s="181" t="s">
        <v>423</v>
      </c>
      <c r="D387" s="181" t="s">
        <v>1073</v>
      </c>
      <c r="E387" s="733">
        <v>250</v>
      </c>
      <c r="F387" s="887"/>
      <c r="G387" s="202"/>
      <c r="H387" s="202"/>
      <c r="J387" s="300"/>
      <c r="K387" s="300"/>
      <c r="L387" s="300"/>
      <c r="M387" s="300"/>
      <c r="N387" s="300"/>
      <c r="O387" s="300"/>
    </row>
    <row r="388" spans="1:15" s="299" customFormat="1" ht="42" customHeight="1" x14ac:dyDescent="0.2">
      <c r="A388" s="55" t="s">
        <v>23</v>
      </c>
      <c r="B388" s="1124" t="s">
        <v>999</v>
      </c>
      <c r="C388" s="1125"/>
      <c r="D388" s="1126"/>
      <c r="E388" s="412">
        <f>SUM(E389:E399)</f>
        <v>1906</v>
      </c>
      <c r="F388" s="895"/>
      <c r="G388" s="202"/>
      <c r="H388" s="202"/>
      <c r="J388" s="300"/>
      <c r="K388" s="300"/>
      <c r="L388" s="300"/>
      <c r="M388" s="300"/>
      <c r="N388" s="300"/>
      <c r="O388" s="300"/>
    </row>
    <row r="389" spans="1:15" s="299" customFormat="1" ht="46.5" x14ac:dyDescent="0.2">
      <c r="A389" s="74" t="s">
        <v>245</v>
      </c>
      <c r="B389" s="65" t="s">
        <v>63</v>
      </c>
      <c r="C389" s="221" t="s">
        <v>410</v>
      </c>
      <c r="D389" s="533" t="s">
        <v>368</v>
      </c>
      <c r="E389" s="446">
        <v>100</v>
      </c>
      <c r="F389" s="1060" t="s">
        <v>303</v>
      </c>
      <c r="G389" s="202"/>
      <c r="H389" s="202"/>
      <c r="J389" s="300"/>
      <c r="K389" s="300"/>
      <c r="L389" s="300"/>
      <c r="M389" s="300"/>
      <c r="N389" s="300"/>
      <c r="O389" s="300"/>
    </row>
    <row r="390" spans="1:15" s="299" customFormat="1" ht="75" x14ac:dyDescent="0.2">
      <c r="A390" s="314" t="s">
        <v>18</v>
      </c>
      <c r="B390" s="534" t="s">
        <v>61</v>
      </c>
      <c r="C390" s="126" t="s">
        <v>436</v>
      </c>
      <c r="D390" s="385" t="s">
        <v>693</v>
      </c>
      <c r="E390" s="204">
        <v>160</v>
      </c>
      <c r="F390" s="1058"/>
      <c r="G390" s="202"/>
      <c r="H390" s="202"/>
      <c r="J390" s="300"/>
      <c r="K390" s="300"/>
      <c r="L390" s="300"/>
      <c r="M390" s="300"/>
      <c r="N390" s="300"/>
      <c r="O390" s="300"/>
    </row>
    <row r="391" spans="1:15" s="299" customFormat="1" ht="75" x14ac:dyDescent="0.2">
      <c r="A391" s="74" t="s">
        <v>265</v>
      </c>
      <c r="B391" s="534" t="s">
        <v>62</v>
      </c>
      <c r="C391" s="785" t="s">
        <v>632</v>
      </c>
      <c r="D391" s="385" t="s">
        <v>694</v>
      </c>
      <c r="E391" s="126">
        <v>150</v>
      </c>
      <c r="F391" s="1058"/>
      <c r="G391" s="202"/>
      <c r="H391" s="202"/>
      <c r="J391" s="300"/>
      <c r="K391" s="300"/>
      <c r="L391" s="300"/>
      <c r="M391" s="300"/>
      <c r="N391" s="300"/>
      <c r="O391" s="300"/>
    </row>
    <row r="392" spans="1:15" s="299" customFormat="1" ht="56.25" x14ac:dyDescent="0.2">
      <c r="A392" s="74" t="s">
        <v>266</v>
      </c>
      <c r="B392" s="65" t="s">
        <v>942</v>
      </c>
      <c r="C392" s="126" t="s">
        <v>681</v>
      </c>
      <c r="D392" s="385" t="s">
        <v>695</v>
      </c>
      <c r="E392" s="126">
        <v>80</v>
      </c>
      <c r="F392" s="1058"/>
      <c r="G392" s="202"/>
      <c r="H392" s="202"/>
      <c r="J392" s="300"/>
      <c r="K392" s="300"/>
      <c r="L392" s="300"/>
      <c r="M392" s="300"/>
      <c r="N392" s="300"/>
      <c r="O392" s="300"/>
    </row>
    <row r="393" spans="1:15" s="299" customFormat="1" ht="56.25" x14ac:dyDescent="0.2">
      <c r="A393" s="74" t="s">
        <v>316</v>
      </c>
      <c r="B393" s="65" t="s">
        <v>943</v>
      </c>
      <c r="C393" s="177" t="s">
        <v>681</v>
      </c>
      <c r="D393" s="385" t="s">
        <v>695</v>
      </c>
      <c r="E393" s="126">
        <v>190</v>
      </c>
      <c r="F393" s="1058"/>
      <c r="G393" s="202"/>
      <c r="H393" s="202"/>
      <c r="J393" s="300"/>
      <c r="K393" s="300"/>
      <c r="L393" s="300"/>
      <c r="M393" s="300"/>
      <c r="N393" s="300"/>
      <c r="O393" s="300"/>
    </row>
    <row r="394" spans="1:15" s="299" customFormat="1" ht="46.5" customHeight="1" x14ac:dyDescent="0.2">
      <c r="A394" s="74" t="s">
        <v>267</v>
      </c>
      <c r="B394" s="65" t="s">
        <v>64</v>
      </c>
      <c r="C394" s="126" t="s">
        <v>418</v>
      </c>
      <c r="D394" s="124" t="s">
        <v>1164</v>
      </c>
      <c r="E394" s="126">
        <v>300</v>
      </c>
      <c r="F394" s="1058"/>
      <c r="G394" s="202"/>
      <c r="H394" s="202"/>
      <c r="J394" s="300"/>
      <c r="K394" s="300"/>
      <c r="L394" s="300"/>
      <c r="M394" s="300"/>
      <c r="N394" s="300"/>
      <c r="O394" s="300"/>
    </row>
    <row r="395" spans="1:15" s="299" customFormat="1" ht="46.5" customHeight="1" x14ac:dyDescent="0.2">
      <c r="A395" s="74" t="s">
        <v>268</v>
      </c>
      <c r="B395" s="65" t="s">
        <v>405</v>
      </c>
      <c r="C395" s="126" t="s">
        <v>418</v>
      </c>
      <c r="D395" s="124" t="s">
        <v>521</v>
      </c>
      <c r="E395" s="126">
        <v>300</v>
      </c>
      <c r="F395" s="1058"/>
      <c r="G395" s="202"/>
      <c r="H395" s="202"/>
      <c r="J395" s="300"/>
      <c r="K395" s="300"/>
      <c r="L395" s="300"/>
      <c r="M395" s="300"/>
      <c r="N395" s="300"/>
      <c r="O395" s="300"/>
    </row>
    <row r="396" spans="1:15" s="299" customFormat="1" ht="46.5" customHeight="1" x14ac:dyDescent="0.2">
      <c r="A396" s="74" t="s">
        <v>269</v>
      </c>
      <c r="B396" s="65" t="s">
        <v>1165</v>
      </c>
      <c r="C396" s="126" t="s">
        <v>349</v>
      </c>
      <c r="D396" s="126" t="s">
        <v>379</v>
      </c>
      <c r="E396" s="126">
        <v>200</v>
      </c>
      <c r="F396" s="1058"/>
      <c r="G396" s="202"/>
      <c r="H396" s="202"/>
      <c r="J396" s="300"/>
      <c r="K396" s="300"/>
      <c r="L396" s="300"/>
      <c r="M396" s="300"/>
      <c r="N396" s="300"/>
      <c r="O396" s="300"/>
    </row>
    <row r="397" spans="1:15" s="299" customFormat="1" ht="46.5" customHeight="1" x14ac:dyDescent="0.2">
      <c r="A397" s="74" t="s">
        <v>270</v>
      </c>
      <c r="B397" s="65" t="s">
        <v>45</v>
      </c>
      <c r="C397" s="221" t="s">
        <v>424</v>
      </c>
      <c r="D397" s="386" t="s">
        <v>372</v>
      </c>
      <c r="E397" s="126">
        <v>126</v>
      </c>
      <c r="F397" s="1058"/>
      <c r="G397" s="202"/>
      <c r="H397" s="202"/>
      <c r="J397" s="300"/>
      <c r="K397" s="300"/>
      <c r="L397" s="300"/>
      <c r="M397" s="300"/>
      <c r="N397" s="300"/>
      <c r="O397" s="300"/>
    </row>
    <row r="398" spans="1:15" s="299" customFormat="1" ht="46.5" customHeight="1" x14ac:dyDescent="0.2">
      <c r="A398" s="74" t="s">
        <v>271</v>
      </c>
      <c r="B398" s="65" t="s">
        <v>944</v>
      </c>
      <c r="C398" s="221" t="s">
        <v>685</v>
      </c>
      <c r="D398" s="126" t="s">
        <v>349</v>
      </c>
      <c r="E398" s="204">
        <v>150</v>
      </c>
      <c r="F398" s="1058"/>
      <c r="G398" s="202"/>
      <c r="H398" s="202"/>
      <c r="J398" s="300"/>
      <c r="K398" s="300"/>
      <c r="L398" s="300"/>
      <c r="M398" s="300"/>
      <c r="N398" s="300"/>
      <c r="O398" s="300"/>
    </row>
    <row r="399" spans="1:15" s="299" customFormat="1" ht="46.5" customHeight="1" x14ac:dyDescent="0.2">
      <c r="A399" s="74" t="s">
        <v>1015</v>
      </c>
      <c r="B399" s="65" t="s">
        <v>945</v>
      </c>
      <c r="C399" s="221" t="s">
        <v>685</v>
      </c>
      <c r="D399" s="532" t="s">
        <v>694</v>
      </c>
      <c r="E399" s="204">
        <v>150</v>
      </c>
      <c r="F399" s="1058"/>
      <c r="G399" s="202"/>
      <c r="H399" s="202"/>
      <c r="J399" s="300"/>
      <c r="K399" s="300"/>
      <c r="L399" s="300"/>
      <c r="M399" s="300"/>
      <c r="N399" s="300"/>
      <c r="O399" s="300"/>
    </row>
    <row r="400" spans="1:15" s="299" customFormat="1" ht="55.5" customHeight="1" x14ac:dyDescent="0.2">
      <c r="A400" s="55" t="s">
        <v>24</v>
      </c>
      <c r="B400" s="1201" t="s">
        <v>840</v>
      </c>
      <c r="C400" s="1202"/>
      <c r="D400" s="1203"/>
      <c r="E400" s="181">
        <f>SUM(E401:E408)</f>
        <v>335</v>
      </c>
      <c r="F400" s="1204" t="s">
        <v>474</v>
      </c>
      <c r="G400" s="202"/>
      <c r="H400" s="202"/>
      <c r="J400" s="300"/>
      <c r="K400" s="300"/>
      <c r="L400" s="300"/>
      <c r="M400" s="300"/>
      <c r="N400" s="300"/>
      <c r="O400" s="300"/>
    </row>
    <row r="401" spans="1:15" s="349" customFormat="1" ht="46.5" customHeight="1" x14ac:dyDescent="0.2">
      <c r="A401" s="178">
        <v>1</v>
      </c>
      <c r="B401" s="269" t="s">
        <v>238</v>
      </c>
      <c r="C401" s="126" t="s">
        <v>436</v>
      </c>
      <c r="D401" s="126" t="s">
        <v>379</v>
      </c>
      <c r="E401" s="126">
        <v>50</v>
      </c>
      <c r="F401" s="1198"/>
      <c r="G401" s="202"/>
      <c r="H401" s="202"/>
      <c r="J401" s="350"/>
      <c r="K401" s="350"/>
      <c r="L401" s="350"/>
      <c r="M401" s="350"/>
      <c r="N401" s="350"/>
      <c r="O401" s="350"/>
    </row>
    <row r="402" spans="1:15" s="349" customFormat="1" ht="46.5" customHeight="1" x14ac:dyDescent="0.2">
      <c r="A402" s="190" t="s">
        <v>18</v>
      </c>
      <c r="B402" s="269" t="s">
        <v>61</v>
      </c>
      <c r="C402" s="126" t="s">
        <v>436</v>
      </c>
      <c r="D402" s="126" t="s">
        <v>379</v>
      </c>
      <c r="E402" s="126">
        <v>50</v>
      </c>
      <c r="F402" s="1198"/>
      <c r="G402" s="202"/>
      <c r="H402" s="202"/>
      <c r="J402" s="350"/>
      <c r="K402" s="350"/>
      <c r="L402" s="350"/>
      <c r="M402" s="350"/>
      <c r="N402" s="350"/>
      <c r="O402" s="350"/>
    </row>
    <row r="403" spans="1:15" s="299" customFormat="1" ht="46.5" customHeight="1" x14ac:dyDescent="0.2">
      <c r="A403" s="190" t="s">
        <v>265</v>
      </c>
      <c r="B403" s="365" t="s">
        <v>53</v>
      </c>
      <c r="C403" s="366" t="s">
        <v>678</v>
      </c>
      <c r="D403" s="126" t="s">
        <v>349</v>
      </c>
      <c r="E403" s="126">
        <v>50</v>
      </c>
      <c r="F403" s="1198"/>
      <c r="G403" s="202"/>
      <c r="H403" s="202"/>
      <c r="J403" s="300"/>
      <c r="K403" s="300"/>
      <c r="L403" s="300"/>
      <c r="M403" s="300"/>
      <c r="N403" s="300"/>
      <c r="O403" s="300"/>
    </row>
    <row r="404" spans="1:15" s="299" customFormat="1" ht="46.5" customHeight="1" x14ac:dyDescent="0.2">
      <c r="A404" s="190" t="s">
        <v>266</v>
      </c>
      <c r="B404" s="269" t="s">
        <v>45</v>
      </c>
      <c r="C404" s="126" t="s">
        <v>684</v>
      </c>
      <c r="D404" s="126" t="s">
        <v>379</v>
      </c>
      <c r="E404" s="126">
        <v>30</v>
      </c>
      <c r="F404" s="1198"/>
      <c r="G404" s="202"/>
      <c r="H404" s="202"/>
      <c r="J404" s="300"/>
      <c r="K404" s="300"/>
      <c r="L404" s="300"/>
      <c r="M404" s="300"/>
      <c r="N404" s="300"/>
      <c r="O404" s="300"/>
    </row>
    <row r="405" spans="1:15" s="299" customFormat="1" ht="46.5" customHeight="1" x14ac:dyDescent="0.2">
      <c r="A405" s="190" t="s">
        <v>316</v>
      </c>
      <c r="B405" s="269" t="s">
        <v>1091</v>
      </c>
      <c r="C405" s="126" t="s">
        <v>684</v>
      </c>
      <c r="D405" s="126" t="s">
        <v>379</v>
      </c>
      <c r="E405" s="126">
        <v>50</v>
      </c>
      <c r="F405" s="1198"/>
      <c r="G405" s="202"/>
      <c r="H405" s="202"/>
      <c r="J405" s="300"/>
      <c r="K405" s="300"/>
      <c r="L405" s="300"/>
      <c r="M405" s="300"/>
      <c r="N405" s="300"/>
      <c r="O405" s="300"/>
    </row>
    <row r="406" spans="1:15" s="299" customFormat="1" ht="46.5" customHeight="1" x14ac:dyDescent="0.2">
      <c r="A406" s="190" t="s">
        <v>267</v>
      </c>
      <c r="B406" s="269" t="s">
        <v>52</v>
      </c>
      <c r="C406" s="126" t="s">
        <v>684</v>
      </c>
      <c r="D406" s="126" t="s">
        <v>379</v>
      </c>
      <c r="E406" s="126">
        <v>50</v>
      </c>
      <c r="F406" s="1198"/>
      <c r="G406" s="202"/>
      <c r="H406" s="202"/>
      <c r="J406" s="300"/>
      <c r="K406" s="300"/>
      <c r="L406" s="300"/>
      <c r="M406" s="300"/>
      <c r="N406" s="300"/>
      <c r="O406" s="300"/>
    </row>
    <row r="407" spans="1:15" s="299" customFormat="1" ht="46.5" customHeight="1" x14ac:dyDescent="0.2">
      <c r="A407" s="314" t="s">
        <v>268</v>
      </c>
      <c r="B407" s="269" t="s">
        <v>610</v>
      </c>
      <c r="C407" s="126" t="s">
        <v>1092</v>
      </c>
      <c r="D407" s="126" t="s">
        <v>1089</v>
      </c>
      <c r="E407" s="126">
        <v>40</v>
      </c>
      <c r="F407" s="1198"/>
      <c r="G407" s="202"/>
      <c r="H407" s="202"/>
      <c r="J407" s="300"/>
      <c r="K407" s="300"/>
      <c r="L407" s="300"/>
      <c r="M407" s="300"/>
      <c r="N407" s="300"/>
      <c r="O407" s="300"/>
    </row>
    <row r="408" spans="1:15" s="299" customFormat="1" ht="46.5" customHeight="1" x14ac:dyDescent="0.2">
      <c r="A408" s="314" t="s">
        <v>269</v>
      </c>
      <c r="B408" s="269" t="s">
        <v>1093</v>
      </c>
      <c r="C408" s="126" t="s">
        <v>1092</v>
      </c>
      <c r="D408" s="126" t="s">
        <v>379</v>
      </c>
      <c r="E408" s="126">
        <v>15</v>
      </c>
      <c r="F408" s="1205"/>
      <c r="G408" s="202"/>
      <c r="H408" s="202"/>
      <c r="J408" s="300"/>
      <c r="K408" s="300"/>
      <c r="L408" s="300"/>
      <c r="M408" s="300"/>
      <c r="N408" s="300"/>
      <c r="O408" s="300"/>
    </row>
    <row r="409" spans="1:15" s="299" customFormat="1" ht="46.5" customHeight="1" x14ac:dyDescent="0.2">
      <c r="A409" s="367" t="s">
        <v>25</v>
      </c>
      <c r="B409" s="1207" t="s">
        <v>1107</v>
      </c>
      <c r="C409" s="1208"/>
      <c r="D409" s="1209"/>
      <c r="E409" s="369">
        <f>SUM(E410:E413)</f>
        <v>132</v>
      </c>
      <c r="F409" s="1210" t="s">
        <v>204</v>
      </c>
      <c r="G409" s="202"/>
      <c r="H409" s="202"/>
      <c r="J409" s="300"/>
      <c r="K409" s="300"/>
      <c r="L409" s="300"/>
      <c r="M409" s="300"/>
      <c r="N409" s="300"/>
      <c r="O409" s="300"/>
    </row>
    <row r="410" spans="1:15" s="299" customFormat="1" ht="46.5" customHeight="1" x14ac:dyDescent="0.2">
      <c r="A410" s="314" t="s">
        <v>245</v>
      </c>
      <c r="B410" s="293" t="s">
        <v>44</v>
      </c>
      <c r="C410" s="322" t="s">
        <v>411</v>
      </c>
      <c r="D410" s="953" t="s">
        <v>1878</v>
      </c>
      <c r="E410" s="953">
        <v>56</v>
      </c>
      <c r="F410" s="1211"/>
      <c r="G410" s="202"/>
      <c r="H410" s="202"/>
      <c r="J410" s="300"/>
      <c r="K410" s="300"/>
      <c r="L410" s="300"/>
      <c r="M410" s="300"/>
      <c r="N410" s="300"/>
      <c r="O410" s="300"/>
    </row>
    <row r="411" spans="1:15" s="299" customFormat="1" ht="46.5" customHeight="1" x14ac:dyDescent="0.2">
      <c r="A411" s="314" t="s">
        <v>18</v>
      </c>
      <c r="B411" s="368" t="s">
        <v>897</v>
      </c>
      <c r="C411" s="322" t="s">
        <v>413</v>
      </c>
      <c r="D411" s="953" t="s">
        <v>1879</v>
      </c>
      <c r="E411" s="953">
        <v>20</v>
      </c>
      <c r="F411" s="1211"/>
      <c r="G411" s="202"/>
      <c r="H411" s="202"/>
      <c r="J411" s="300"/>
      <c r="K411" s="300"/>
      <c r="L411" s="300"/>
      <c r="M411" s="300"/>
      <c r="N411" s="300"/>
      <c r="O411" s="300"/>
    </row>
    <row r="412" spans="1:15" s="299" customFormat="1" ht="46.5" customHeight="1" x14ac:dyDescent="0.2">
      <c r="A412" s="314" t="s">
        <v>265</v>
      </c>
      <c r="B412" s="368" t="s">
        <v>45</v>
      </c>
      <c r="C412" s="322" t="s">
        <v>416</v>
      </c>
      <c r="D412" s="322" t="s">
        <v>379</v>
      </c>
      <c r="E412" s="322">
        <v>24</v>
      </c>
      <c r="F412" s="1211"/>
      <c r="G412" s="202"/>
      <c r="H412" s="202"/>
      <c r="J412" s="300"/>
      <c r="K412" s="300"/>
      <c r="L412" s="300"/>
      <c r="M412" s="300"/>
      <c r="N412" s="300"/>
      <c r="O412" s="300"/>
    </row>
    <row r="413" spans="1:15" s="299" customFormat="1" ht="46.5" customHeight="1" x14ac:dyDescent="0.2">
      <c r="A413" s="314" t="s">
        <v>266</v>
      </c>
      <c r="B413" s="368" t="s">
        <v>47</v>
      </c>
      <c r="C413" s="322" t="s">
        <v>418</v>
      </c>
      <c r="D413" s="322" t="s">
        <v>379</v>
      </c>
      <c r="E413" s="322">
        <v>32</v>
      </c>
      <c r="F413" s="1212"/>
      <c r="G413" s="202"/>
      <c r="H413" s="202"/>
      <c r="J413" s="300"/>
      <c r="K413" s="300"/>
      <c r="L413" s="300"/>
      <c r="M413" s="300"/>
      <c r="N413" s="300"/>
      <c r="O413" s="300"/>
    </row>
    <row r="414" spans="1:15" s="299" customFormat="1" ht="47.25" customHeight="1" x14ac:dyDescent="0.2">
      <c r="A414" s="268" t="s">
        <v>26</v>
      </c>
      <c r="B414" s="1206" t="s">
        <v>783</v>
      </c>
      <c r="C414" s="1206"/>
      <c r="D414" s="1206"/>
      <c r="E414" s="87">
        <f>E416+E415</f>
        <v>21875</v>
      </c>
      <c r="F414" s="52"/>
      <c r="G414" s="202"/>
      <c r="H414" s="202"/>
      <c r="J414" s="300"/>
      <c r="K414" s="300"/>
      <c r="L414" s="300"/>
      <c r="M414" s="300"/>
      <c r="N414" s="300"/>
      <c r="O414" s="300"/>
    </row>
    <row r="415" spans="1:15" s="299" customFormat="1" ht="45" customHeight="1" x14ac:dyDescent="0.2">
      <c r="A415" s="94" t="s">
        <v>1150</v>
      </c>
      <c r="B415" s="535" t="s">
        <v>222</v>
      </c>
      <c r="C415" s="536" t="s">
        <v>481</v>
      </c>
      <c r="D415" s="536" t="s">
        <v>482</v>
      </c>
      <c r="E415" s="537">
        <v>18000</v>
      </c>
      <c r="F415" s="732" t="s">
        <v>483</v>
      </c>
      <c r="G415" s="202"/>
      <c r="H415" s="202"/>
      <c r="J415" s="300"/>
      <c r="K415" s="300"/>
      <c r="L415" s="300"/>
      <c r="M415" s="300"/>
      <c r="N415" s="300"/>
      <c r="O415" s="300"/>
    </row>
    <row r="416" spans="1:15" s="299" customFormat="1" ht="45" customHeight="1" x14ac:dyDescent="0.2">
      <c r="A416" s="94" t="s">
        <v>1151</v>
      </c>
      <c r="B416" s="535" t="s">
        <v>484</v>
      </c>
      <c r="C416" s="536" t="s">
        <v>481</v>
      </c>
      <c r="D416" s="536"/>
      <c r="E416" s="537">
        <f>SUM(E417:E442)</f>
        <v>3875</v>
      </c>
      <c r="F416" s="1111" t="s">
        <v>339</v>
      </c>
      <c r="G416" s="202"/>
      <c r="H416" s="202"/>
      <c r="J416" s="300"/>
      <c r="K416" s="300"/>
      <c r="L416" s="300"/>
      <c r="M416" s="300"/>
      <c r="N416" s="300"/>
      <c r="O416" s="300"/>
    </row>
    <row r="417" spans="1:15" s="299" customFormat="1" ht="46.5" customHeight="1" x14ac:dyDescent="0.2">
      <c r="A417" s="74" t="s">
        <v>315</v>
      </c>
      <c r="B417" s="538" t="s">
        <v>287</v>
      </c>
      <c r="C417" s="374" t="s">
        <v>413</v>
      </c>
      <c r="D417" s="179" t="s">
        <v>383</v>
      </c>
      <c r="E417" s="179">
        <v>100</v>
      </c>
      <c r="F417" s="1112"/>
      <c r="G417" s="202"/>
      <c r="H417" s="202"/>
      <c r="J417" s="300"/>
      <c r="K417" s="300"/>
      <c r="L417" s="300"/>
      <c r="M417" s="300"/>
      <c r="N417" s="300"/>
      <c r="O417" s="300"/>
    </row>
    <row r="418" spans="1:15" s="299" customFormat="1" ht="46.5" customHeight="1" x14ac:dyDescent="0.2">
      <c r="A418" s="182">
        <f>A417+1</f>
        <v>2</v>
      </c>
      <c r="B418" s="220" t="s">
        <v>948</v>
      </c>
      <c r="C418" s="971" t="s">
        <v>1898</v>
      </c>
      <c r="D418" s="207" t="s">
        <v>386</v>
      </c>
      <c r="E418" s="207">
        <v>260</v>
      </c>
      <c r="F418" s="1112"/>
      <c r="G418" s="202"/>
      <c r="H418" s="202"/>
      <c r="J418" s="300"/>
      <c r="K418" s="300"/>
      <c r="L418" s="300"/>
      <c r="M418" s="300"/>
      <c r="N418" s="300"/>
      <c r="O418" s="300"/>
    </row>
    <row r="419" spans="1:15" s="299" customFormat="1" ht="46.5" customHeight="1" x14ac:dyDescent="0.2">
      <c r="A419" s="182">
        <f t="shared" ref="A419:A442" si="20">A418+1</f>
        <v>3</v>
      </c>
      <c r="B419" s="220" t="s">
        <v>949</v>
      </c>
      <c r="C419" s="374" t="s">
        <v>413</v>
      </c>
      <c r="D419" s="206" t="s">
        <v>386</v>
      </c>
      <c r="E419" s="206">
        <v>260</v>
      </c>
      <c r="F419" s="1112"/>
      <c r="G419" s="202"/>
      <c r="H419" s="202"/>
      <c r="J419" s="300"/>
      <c r="K419" s="300"/>
      <c r="L419" s="300"/>
      <c r="M419" s="300"/>
      <c r="N419" s="300"/>
      <c r="O419" s="300"/>
    </row>
    <row r="420" spans="1:15" s="299" customFormat="1" ht="46.5" customHeight="1" x14ac:dyDescent="0.2">
      <c r="A420" s="182">
        <f t="shared" si="20"/>
        <v>4</v>
      </c>
      <c r="B420" s="220" t="s">
        <v>391</v>
      </c>
      <c r="C420" s="971" t="s">
        <v>1306</v>
      </c>
      <c r="D420" s="180" t="s">
        <v>363</v>
      </c>
      <c r="E420" s="179">
        <v>220</v>
      </c>
      <c r="F420" s="1112"/>
      <c r="G420" s="202"/>
      <c r="H420" s="202"/>
      <c r="J420" s="300"/>
      <c r="K420" s="300"/>
      <c r="L420" s="300"/>
      <c r="M420" s="300"/>
      <c r="N420" s="300"/>
      <c r="O420" s="300"/>
    </row>
    <row r="421" spans="1:15" s="299" customFormat="1" ht="46.5" customHeight="1" x14ac:dyDescent="0.2">
      <c r="A421" s="182">
        <f t="shared" si="20"/>
        <v>5</v>
      </c>
      <c r="B421" s="220" t="s">
        <v>50</v>
      </c>
      <c r="C421" s="374" t="s">
        <v>413</v>
      </c>
      <c r="D421" s="206" t="s">
        <v>385</v>
      </c>
      <c r="E421" s="207">
        <v>100</v>
      </c>
      <c r="F421" s="1112"/>
      <c r="G421" s="202"/>
      <c r="H421" s="202"/>
      <c r="J421" s="300"/>
      <c r="K421" s="300"/>
      <c r="L421" s="300"/>
      <c r="M421" s="300"/>
      <c r="N421" s="300"/>
      <c r="O421" s="300"/>
    </row>
    <row r="422" spans="1:15" s="299" customFormat="1" ht="46.5" customHeight="1" x14ac:dyDescent="0.2">
      <c r="A422" s="182">
        <f t="shared" si="20"/>
        <v>6</v>
      </c>
      <c r="B422" s="444" t="s">
        <v>950</v>
      </c>
      <c r="C422" s="844" t="s">
        <v>1223</v>
      </c>
      <c r="D422" s="207" t="s">
        <v>387</v>
      </c>
      <c r="E422" s="207">
        <v>160</v>
      </c>
      <c r="F422" s="1112"/>
      <c r="G422" s="202"/>
      <c r="H422" s="202"/>
      <c r="J422" s="300"/>
      <c r="K422" s="300"/>
      <c r="L422" s="300"/>
      <c r="M422" s="300"/>
      <c r="N422" s="300"/>
      <c r="O422" s="300"/>
    </row>
    <row r="423" spans="1:15" s="299" customFormat="1" ht="46.5" customHeight="1" x14ac:dyDescent="0.2">
      <c r="A423" s="182">
        <f t="shared" si="20"/>
        <v>7</v>
      </c>
      <c r="B423" s="444" t="s">
        <v>388</v>
      </c>
      <c r="C423" s="798" t="s">
        <v>1255</v>
      </c>
      <c r="D423" s="540" t="s">
        <v>589</v>
      </c>
      <c r="E423" s="541">
        <v>100</v>
      </c>
      <c r="F423" s="1112"/>
      <c r="G423" s="202"/>
      <c r="H423" s="202"/>
      <c r="J423" s="300"/>
      <c r="K423" s="300"/>
      <c r="L423" s="300"/>
      <c r="M423" s="300"/>
      <c r="N423" s="300"/>
      <c r="O423" s="300"/>
    </row>
    <row r="424" spans="1:15" s="299" customFormat="1" ht="46.5" customHeight="1" x14ac:dyDescent="0.2">
      <c r="A424" s="182">
        <f t="shared" si="20"/>
        <v>8</v>
      </c>
      <c r="B424" s="220" t="s">
        <v>951</v>
      </c>
      <c r="C424" s="798" t="s">
        <v>1899</v>
      </c>
      <c r="D424" s="207" t="s">
        <v>385</v>
      </c>
      <c r="E424" s="207">
        <v>160</v>
      </c>
      <c r="F424" s="1112"/>
      <c r="G424" s="202"/>
      <c r="H424" s="202"/>
      <c r="J424" s="300"/>
      <c r="K424" s="300"/>
      <c r="L424" s="300"/>
      <c r="M424" s="300"/>
      <c r="N424" s="300"/>
      <c r="O424" s="300"/>
    </row>
    <row r="425" spans="1:15" s="299" customFormat="1" ht="46.5" customHeight="1" x14ac:dyDescent="0.2">
      <c r="A425" s="182">
        <f t="shared" si="20"/>
        <v>9</v>
      </c>
      <c r="B425" s="220" t="s">
        <v>952</v>
      </c>
      <c r="C425" s="798" t="s">
        <v>1223</v>
      </c>
      <c r="D425" s="207" t="s">
        <v>385</v>
      </c>
      <c r="E425" s="207">
        <v>160</v>
      </c>
      <c r="F425" s="1112"/>
      <c r="G425" s="202"/>
      <c r="H425" s="202"/>
      <c r="J425" s="300"/>
      <c r="K425" s="300"/>
      <c r="L425" s="300"/>
      <c r="M425" s="300"/>
      <c r="N425" s="300"/>
      <c r="O425" s="300"/>
    </row>
    <row r="426" spans="1:15" s="299" customFormat="1" ht="46.5" customHeight="1" x14ac:dyDescent="0.2">
      <c r="A426" s="182">
        <f t="shared" si="20"/>
        <v>10</v>
      </c>
      <c r="B426" s="85" t="s">
        <v>390</v>
      </c>
      <c r="C426" s="798" t="s">
        <v>1037</v>
      </c>
      <c r="D426" s="206" t="s">
        <v>386</v>
      </c>
      <c r="E426" s="206">
        <v>80</v>
      </c>
      <c r="F426" s="1112"/>
      <c r="G426" s="202"/>
      <c r="H426" s="202"/>
      <c r="J426" s="300"/>
      <c r="K426" s="300"/>
      <c r="L426" s="300"/>
      <c r="M426" s="300"/>
      <c r="N426" s="300"/>
      <c r="O426" s="300"/>
    </row>
    <row r="427" spans="1:15" s="299" customFormat="1" ht="46.5" customHeight="1" x14ac:dyDescent="0.2">
      <c r="A427" s="182">
        <f t="shared" si="20"/>
        <v>11</v>
      </c>
      <c r="B427" s="220" t="s">
        <v>1166</v>
      </c>
      <c r="C427" s="798" t="s">
        <v>1900</v>
      </c>
      <c r="D427" s="207" t="s">
        <v>399</v>
      </c>
      <c r="E427" s="207">
        <v>120</v>
      </c>
      <c r="F427" s="1112"/>
      <c r="G427" s="202"/>
      <c r="H427" s="202"/>
      <c r="J427" s="300"/>
      <c r="K427" s="300"/>
      <c r="L427" s="300"/>
      <c r="M427" s="300"/>
      <c r="N427" s="300"/>
      <c r="O427" s="300"/>
    </row>
    <row r="428" spans="1:15" s="299" customFormat="1" ht="46.5" customHeight="1" x14ac:dyDescent="0.2">
      <c r="A428" s="182">
        <f t="shared" si="20"/>
        <v>12</v>
      </c>
      <c r="B428" s="220" t="s">
        <v>49</v>
      </c>
      <c r="C428" s="798" t="s">
        <v>1901</v>
      </c>
      <c r="D428" s="180" t="s">
        <v>363</v>
      </c>
      <c r="E428" s="207">
        <v>220</v>
      </c>
      <c r="F428" s="1112"/>
      <c r="G428" s="202"/>
      <c r="H428" s="202"/>
      <c r="J428" s="300"/>
      <c r="K428" s="300"/>
      <c r="L428" s="300"/>
      <c r="M428" s="300"/>
      <c r="N428" s="300"/>
      <c r="O428" s="300"/>
    </row>
    <row r="429" spans="1:15" s="299" customFormat="1" ht="46.5" customHeight="1" x14ac:dyDescent="0.2">
      <c r="A429" s="182">
        <f t="shared" si="20"/>
        <v>13</v>
      </c>
      <c r="B429" s="220" t="s">
        <v>392</v>
      </c>
      <c r="C429" s="798" t="s">
        <v>1902</v>
      </c>
      <c r="D429" s="207" t="s">
        <v>389</v>
      </c>
      <c r="E429" s="207">
        <v>100</v>
      </c>
      <c r="F429" s="1112"/>
      <c r="G429" s="202"/>
      <c r="H429" s="202"/>
      <c r="J429" s="300"/>
      <c r="K429" s="300"/>
      <c r="L429" s="300"/>
      <c r="M429" s="300"/>
      <c r="N429" s="300"/>
      <c r="O429" s="300"/>
    </row>
    <row r="430" spans="1:15" s="299" customFormat="1" ht="46.5" customHeight="1" x14ac:dyDescent="0.2">
      <c r="A430" s="182">
        <f t="shared" si="20"/>
        <v>14</v>
      </c>
      <c r="B430" s="542" t="s">
        <v>953</v>
      </c>
      <c r="C430" s="207" t="s">
        <v>418</v>
      </c>
      <c r="D430" s="539" t="s">
        <v>386</v>
      </c>
      <c r="E430" s="179">
        <v>160</v>
      </c>
      <c r="F430" s="1112"/>
      <c r="G430" s="202"/>
      <c r="H430" s="202"/>
      <c r="J430" s="300"/>
      <c r="K430" s="300"/>
      <c r="L430" s="300"/>
      <c r="M430" s="300"/>
      <c r="N430" s="300"/>
      <c r="O430" s="300"/>
    </row>
    <row r="431" spans="1:15" s="299" customFormat="1" ht="69.75" x14ac:dyDescent="0.2">
      <c r="A431" s="182">
        <f t="shared" si="20"/>
        <v>15</v>
      </c>
      <c r="B431" s="448" t="s">
        <v>696</v>
      </c>
      <c r="C431" s="201" t="s">
        <v>418</v>
      </c>
      <c r="D431" s="201" t="s">
        <v>386</v>
      </c>
      <c r="E431" s="214">
        <v>60</v>
      </c>
      <c r="F431" s="1112"/>
      <c r="G431" s="202"/>
      <c r="H431" s="202"/>
      <c r="J431" s="300"/>
      <c r="K431" s="300"/>
      <c r="L431" s="300"/>
      <c r="M431" s="300"/>
      <c r="N431" s="300"/>
      <c r="O431" s="300"/>
    </row>
    <row r="432" spans="1:15" s="299" customFormat="1" ht="46.5" customHeight="1" x14ac:dyDescent="0.2">
      <c r="A432" s="182">
        <f t="shared" si="20"/>
        <v>16</v>
      </c>
      <c r="B432" s="545" t="s">
        <v>1168</v>
      </c>
      <c r="C432" s="201" t="s">
        <v>349</v>
      </c>
      <c r="D432" s="546" t="s">
        <v>379</v>
      </c>
      <c r="E432" s="547">
        <v>75</v>
      </c>
      <c r="F432" s="1112"/>
      <c r="G432" s="202"/>
      <c r="H432" s="202"/>
      <c r="J432" s="300"/>
      <c r="K432" s="300"/>
      <c r="L432" s="300"/>
      <c r="M432" s="300"/>
      <c r="N432" s="300"/>
      <c r="O432" s="300"/>
    </row>
    <row r="433" spans="1:15" s="299" customFormat="1" ht="46.5" customHeight="1" x14ac:dyDescent="0.2">
      <c r="A433" s="182">
        <f t="shared" si="20"/>
        <v>17</v>
      </c>
      <c r="B433" s="543" t="s">
        <v>1077</v>
      </c>
      <c r="C433" s="207" t="s">
        <v>349</v>
      </c>
      <c r="D433" s="544" t="s">
        <v>379</v>
      </c>
      <c r="E433" s="214">
        <v>500</v>
      </c>
      <c r="F433" s="1112"/>
      <c r="G433" s="202"/>
      <c r="H433" s="202"/>
      <c r="J433" s="300"/>
      <c r="K433" s="300"/>
      <c r="L433" s="300"/>
      <c r="M433" s="300"/>
      <c r="N433" s="300"/>
      <c r="O433" s="300"/>
    </row>
    <row r="434" spans="1:15" s="299" customFormat="1" ht="46.5" customHeight="1" x14ac:dyDescent="0.2">
      <c r="A434" s="182">
        <f t="shared" si="20"/>
        <v>18</v>
      </c>
      <c r="B434" s="444" t="s">
        <v>394</v>
      </c>
      <c r="C434" s="177" t="s">
        <v>422</v>
      </c>
      <c r="D434" s="124" t="s">
        <v>386</v>
      </c>
      <c r="E434" s="124">
        <v>80</v>
      </c>
      <c r="F434" s="1112"/>
      <c r="G434" s="202"/>
      <c r="H434" s="202"/>
      <c r="J434" s="300"/>
      <c r="K434" s="300"/>
      <c r="L434" s="300"/>
      <c r="M434" s="300"/>
      <c r="N434" s="300"/>
      <c r="O434" s="300"/>
    </row>
    <row r="435" spans="1:15" s="299" customFormat="1" ht="46.5" customHeight="1" x14ac:dyDescent="0.2">
      <c r="A435" s="182">
        <f t="shared" si="20"/>
        <v>19</v>
      </c>
      <c r="B435" s="444" t="s">
        <v>393</v>
      </c>
      <c r="C435" s="374" t="s">
        <v>422</v>
      </c>
      <c r="D435" s="206" t="s">
        <v>386</v>
      </c>
      <c r="E435" s="207">
        <v>150</v>
      </c>
      <c r="F435" s="1112"/>
      <c r="G435" s="202"/>
      <c r="H435" s="202"/>
      <c r="J435" s="300"/>
      <c r="K435" s="300"/>
      <c r="L435" s="300"/>
      <c r="M435" s="300"/>
      <c r="N435" s="300"/>
      <c r="O435" s="300"/>
    </row>
    <row r="436" spans="1:15" s="299" customFormat="1" ht="46.5" customHeight="1" x14ac:dyDescent="0.2">
      <c r="A436" s="323">
        <f t="shared" si="20"/>
        <v>20</v>
      </c>
      <c r="B436" s="444" t="s">
        <v>396</v>
      </c>
      <c r="C436" s="221" t="s">
        <v>687</v>
      </c>
      <c r="D436" s="124" t="s">
        <v>397</v>
      </c>
      <c r="E436" s="541">
        <v>90</v>
      </c>
      <c r="F436" s="1112"/>
      <c r="G436" s="202"/>
      <c r="H436" s="202"/>
      <c r="J436" s="300"/>
      <c r="K436" s="300"/>
      <c r="L436" s="300"/>
      <c r="M436" s="300"/>
      <c r="N436" s="300"/>
      <c r="O436" s="300"/>
    </row>
    <row r="437" spans="1:15" s="299" customFormat="1" ht="46.5" customHeight="1" x14ac:dyDescent="0.2">
      <c r="A437" s="323">
        <f t="shared" si="20"/>
        <v>21</v>
      </c>
      <c r="B437" s="444" t="s">
        <v>954</v>
      </c>
      <c r="C437" s="544" t="s">
        <v>423</v>
      </c>
      <c r="D437" s="206" t="s">
        <v>386</v>
      </c>
      <c r="E437" s="544">
        <v>80</v>
      </c>
      <c r="F437" s="1112"/>
      <c r="G437" s="202"/>
      <c r="H437" s="202"/>
      <c r="J437" s="300"/>
      <c r="K437" s="300"/>
      <c r="L437" s="300"/>
      <c r="M437" s="300"/>
      <c r="N437" s="300"/>
      <c r="O437" s="300"/>
    </row>
    <row r="438" spans="1:15" s="299" customFormat="1" ht="46.5" customHeight="1" x14ac:dyDescent="0.2">
      <c r="A438" s="323">
        <f t="shared" si="20"/>
        <v>22</v>
      </c>
      <c r="B438" s="154" t="s">
        <v>955</v>
      </c>
      <c r="C438" s="544" t="s">
        <v>423</v>
      </c>
      <c r="D438" s="206" t="s">
        <v>503</v>
      </c>
      <c r="E438" s="207">
        <v>240</v>
      </c>
      <c r="F438" s="1112"/>
      <c r="G438" s="202"/>
      <c r="H438" s="202"/>
      <c r="J438" s="300"/>
      <c r="K438" s="300"/>
      <c r="L438" s="300"/>
      <c r="M438" s="300"/>
      <c r="N438" s="300"/>
      <c r="O438" s="300"/>
    </row>
    <row r="439" spans="1:15" s="299" customFormat="1" ht="46.5" customHeight="1" x14ac:dyDescent="0.2">
      <c r="A439" s="323">
        <f t="shared" si="20"/>
        <v>23</v>
      </c>
      <c r="B439" s="444" t="s">
        <v>398</v>
      </c>
      <c r="C439" s="124" t="s">
        <v>424</v>
      </c>
      <c r="D439" s="124" t="s">
        <v>1167</v>
      </c>
      <c r="E439" s="541">
        <v>100</v>
      </c>
      <c r="F439" s="1112"/>
      <c r="G439" s="202"/>
      <c r="H439" s="202"/>
      <c r="J439" s="300"/>
      <c r="K439" s="300"/>
      <c r="L439" s="300"/>
      <c r="M439" s="300"/>
      <c r="N439" s="300"/>
      <c r="O439" s="300"/>
    </row>
    <row r="440" spans="1:15" s="299" customFormat="1" ht="46.5" customHeight="1" x14ac:dyDescent="0.2">
      <c r="A440" s="323">
        <f t="shared" si="20"/>
        <v>24</v>
      </c>
      <c r="B440" s="444" t="s">
        <v>400</v>
      </c>
      <c r="C440" s="374" t="s">
        <v>424</v>
      </c>
      <c r="D440" s="206" t="s">
        <v>386</v>
      </c>
      <c r="E440" s="206">
        <v>100</v>
      </c>
      <c r="F440" s="1112"/>
      <c r="G440" s="202"/>
      <c r="H440" s="202"/>
      <c r="J440" s="300"/>
      <c r="K440" s="300"/>
      <c r="L440" s="300"/>
      <c r="M440" s="300"/>
      <c r="N440" s="300"/>
      <c r="O440" s="300"/>
    </row>
    <row r="441" spans="1:15" s="300" customFormat="1" ht="46.5" customHeight="1" x14ac:dyDescent="0.2">
      <c r="A441" s="182">
        <f t="shared" si="20"/>
        <v>25</v>
      </c>
      <c r="B441" s="444" t="s">
        <v>219</v>
      </c>
      <c r="C441" s="836" t="s">
        <v>1903</v>
      </c>
      <c r="D441" s="124" t="s">
        <v>386</v>
      </c>
      <c r="E441" s="541">
        <v>100</v>
      </c>
      <c r="F441" s="1112"/>
      <c r="G441" s="202"/>
      <c r="H441" s="202"/>
      <c r="I441" s="299"/>
    </row>
    <row r="442" spans="1:15" s="300" customFormat="1" ht="46.5" customHeight="1" x14ac:dyDescent="0.2">
      <c r="A442" s="839">
        <f t="shared" si="20"/>
        <v>26</v>
      </c>
      <c r="B442" s="690" t="s">
        <v>1805</v>
      </c>
      <c r="C442" s="214" t="s">
        <v>1820</v>
      </c>
      <c r="D442" s="214" t="s">
        <v>1819</v>
      </c>
      <c r="E442" s="838">
        <v>100</v>
      </c>
      <c r="F442" s="1187"/>
      <c r="G442" s="202"/>
      <c r="H442" s="202"/>
      <c r="I442" s="299"/>
    </row>
    <row r="443" spans="1:15" s="300" customFormat="1" ht="42" customHeight="1" x14ac:dyDescent="0.2">
      <c r="A443" s="53" t="s">
        <v>27</v>
      </c>
      <c r="B443" s="1188" t="s">
        <v>637</v>
      </c>
      <c r="C443" s="1189"/>
      <c r="D443" s="1190"/>
      <c r="E443" s="408">
        <f t="shared" ref="E443" si="21">E444+E453+E460+E465+E473+E483+E509+E520</f>
        <v>6234</v>
      </c>
      <c r="F443" s="895"/>
      <c r="G443" s="202"/>
      <c r="H443" s="202"/>
      <c r="I443" s="299"/>
    </row>
    <row r="444" spans="1:15" s="300" customFormat="1" ht="52.5" customHeight="1" x14ac:dyDescent="0.2">
      <c r="A444" s="53" t="s">
        <v>1179</v>
      </c>
      <c r="B444" s="1191" t="s">
        <v>217</v>
      </c>
      <c r="C444" s="1192"/>
      <c r="D444" s="1193"/>
      <c r="E444" s="118">
        <f>SUM(E445:E452)</f>
        <v>690</v>
      </c>
      <c r="F444" s="1194" t="s">
        <v>201</v>
      </c>
      <c r="G444" s="202"/>
      <c r="H444" s="202"/>
      <c r="I444" s="299"/>
    </row>
    <row r="445" spans="1:15" s="350" customFormat="1" ht="46.5" x14ac:dyDescent="0.2">
      <c r="A445" s="48" t="s">
        <v>315</v>
      </c>
      <c r="B445" s="384" t="s">
        <v>50</v>
      </c>
      <c r="C445" s="105" t="s">
        <v>424</v>
      </c>
      <c r="D445" s="105" t="s">
        <v>406</v>
      </c>
      <c r="E445" s="125">
        <v>30</v>
      </c>
      <c r="F445" s="1195"/>
      <c r="G445" s="202"/>
      <c r="H445" s="202"/>
      <c r="I445" s="349"/>
    </row>
    <row r="446" spans="1:15" s="350" customFormat="1" ht="39" customHeight="1" x14ac:dyDescent="0.2">
      <c r="A446" s="48" t="s">
        <v>317</v>
      </c>
      <c r="B446" s="154" t="s">
        <v>49</v>
      </c>
      <c r="C446" s="105" t="s">
        <v>424</v>
      </c>
      <c r="D446" s="249" t="s">
        <v>368</v>
      </c>
      <c r="E446" s="125">
        <v>60</v>
      </c>
      <c r="F446" s="1195"/>
      <c r="G446" s="202"/>
      <c r="H446" s="202"/>
      <c r="I446" s="349"/>
    </row>
    <row r="447" spans="1:15" s="350" customFormat="1" ht="39" customHeight="1" x14ac:dyDescent="0.2">
      <c r="A447" s="48" t="s">
        <v>318</v>
      </c>
      <c r="B447" s="146" t="s">
        <v>44</v>
      </c>
      <c r="C447" s="105" t="s">
        <v>424</v>
      </c>
      <c r="D447" s="385" t="s">
        <v>622</v>
      </c>
      <c r="E447" s="125">
        <v>100</v>
      </c>
      <c r="F447" s="1195"/>
      <c r="G447" s="202"/>
      <c r="H447" s="202"/>
      <c r="I447" s="349"/>
    </row>
    <row r="448" spans="1:15" s="350" customFormat="1" ht="39" customHeight="1" x14ac:dyDescent="0.2">
      <c r="A448" s="48" t="s">
        <v>319</v>
      </c>
      <c r="B448" s="154" t="s">
        <v>47</v>
      </c>
      <c r="C448" s="105" t="s">
        <v>424</v>
      </c>
      <c r="D448" s="385" t="s">
        <v>621</v>
      </c>
      <c r="E448" s="125">
        <v>100</v>
      </c>
      <c r="F448" s="1195"/>
      <c r="G448" s="202"/>
      <c r="H448" s="202"/>
      <c r="I448" s="349"/>
    </row>
    <row r="449" spans="1:15" s="350" customFormat="1" ht="39" customHeight="1" x14ac:dyDescent="0.2">
      <c r="A449" s="48" t="s">
        <v>320</v>
      </c>
      <c r="B449" s="154" t="s">
        <v>847</v>
      </c>
      <c r="C449" s="105" t="s">
        <v>424</v>
      </c>
      <c r="D449" s="386" t="s">
        <v>848</v>
      </c>
      <c r="E449" s="125">
        <v>100</v>
      </c>
      <c r="F449" s="1195"/>
      <c r="G449" s="202"/>
      <c r="H449" s="202"/>
      <c r="I449" s="349"/>
    </row>
    <row r="450" spans="1:15" s="350" customFormat="1" ht="49.5" customHeight="1" x14ac:dyDescent="0.2">
      <c r="A450" s="48" t="s">
        <v>467</v>
      </c>
      <c r="B450" s="387" t="s">
        <v>849</v>
      </c>
      <c r="C450" s="105" t="s">
        <v>424</v>
      </c>
      <c r="D450" s="386" t="s">
        <v>848</v>
      </c>
      <c r="E450" s="125">
        <v>100</v>
      </c>
      <c r="F450" s="905"/>
      <c r="G450" s="202"/>
      <c r="H450" s="202"/>
      <c r="I450" s="349"/>
    </row>
    <row r="451" spans="1:15" s="350" customFormat="1" ht="49.5" customHeight="1" x14ac:dyDescent="0.2">
      <c r="A451" s="48" t="s">
        <v>756</v>
      </c>
      <c r="B451" s="387" t="s">
        <v>395</v>
      </c>
      <c r="C451" s="105" t="s">
        <v>424</v>
      </c>
      <c r="D451" s="386" t="s">
        <v>848</v>
      </c>
      <c r="E451" s="126">
        <v>100</v>
      </c>
      <c r="F451" s="905"/>
      <c r="G451" s="202"/>
      <c r="H451" s="202"/>
      <c r="I451" s="349"/>
    </row>
    <row r="452" spans="1:15" s="350" customFormat="1" ht="49.5" customHeight="1" x14ac:dyDescent="0.2">
      <c r="A452" s="48" t="s">
        <v>757</v>
      </c>
      <c r="B452" s="237" t="s">
        <v>519</v>
      </c>
      <c r="C452" s="105" t="s">
        <v>424</v>
      </c>
      <c r="D452" s="386" t="s">
        <v>848</v>
      </c>
      <c r="E452" s="125">
        <v>100</v>
      </c>
      <c r="F452" s="905"/>
      <c r="G452" s="202"/>
      <c r="H452" s="202"/>
      <c r="I452" s="349"/>
    </row>
    <row r="453" spans="1:15" s="300" customFormat="1" ht="42" customHeight="1" x14ac:dyDescent="0.2">
      <c r="A453" s="53" t="s">
        <v>1180</v>
      </c>
      <c r="B453" s="901" t="s">
        <v>236</v>
      </c>
      <c r="C453" s="902"/>
      <c r="D453" s="903"/>
      <c r="E453" s="118">
        <f>SUM(E454:E459)</f>
        <v>360</v>
      </c>
      <c r="F453" s="1196" t="s">
        <v>202</v>
      </c>
      <c r="G453" s="202"/>
      <c r="H453" s="202"/>
      <c r="I453" s="299"/>
    </row>
    <row r="454" spans="1:15" s="300" customFormat="1" ht="45" customHeight="1" x14ac:dyDescent="0.2">
      <c r="A454" s="12">
        <v>1</v>
      </c>
      <c r="B454" s="103" t="s">
        <v>294</v>
      </c>
      <c r="C454" s="102" t="s">
        <v>632</v>
      </c>
      <c r="D454" s="104" t="s">
        <v>972</v>
      </c>
      <c r="E454" s="104">
        <v>40</v>
      </c>
      <c r="F454" s="1197"/>
      <c r="G454" s="202"/>
      <c r="H454" s="202"/>
      <c r="I454" s="299"/>
    </row>
    <row r="455" spans="1:15" s="300" customFormat="1" ht="45" customHeight="1" x14ac:dyDescent="0.2">
      <c r="A455" s="12">
        <v>2</v>
      </c>
      <c r="B455" s="103" t="s">
        <v>44</v>
      </c>
      <c r="C455" s="102" t="s">
        <v>681</v>
      </c>
      <c r="D455" s="104" t="s">
        <v>379</v>
      </c>
      <c r="E455" s="104">
        <v>100</v>
      </c>
      <c r="F455" s="1198"/>
      <c r="G455" s="202"/>
      <c r="H455" s="202"/>
      <c r="I455" s="299"/>
    </row>
    <row r="456" spans="1:15" s="300" customFormat="1" ht="45" customHeight="1" x14ac:dyDescent="0.2">
      <c r="A456" s="12">
        <v>3</v>
      </c>
      <c r="B456" s="270" t="s">
        <v>535</v>
      </c>
      <c r="C456" s="102" t="s">
        <v>681</v>
      </c>
      <c r="D456" s="104" t="s">
        <v>978</v>
      </c>
      <c r="E456" s="271">
        <v>30</v>
      </c>
      <c r="F456" s="1198"/>
      <c r="G456" s="202"/>
      <c r="H456" s="202"/>
      <c r="I456" s="299"/>
    </row>
    <row r="457" spans="1:15" s="300" customFormat="1" ht="45" customHeight="1" x14ac:dyDescent="0.2">
      <c r="A457" s="12">
        <f>A456+1</f>
        <v>4</v>
      </c>
      <c r="B457" s="103" t="s">
        <v>47</v>
      </c>
      <c r="C457" s="105" t="s">
        <v>422</v>
      </c>
      <c r="D457" s="105" t="s">
        <v>763</v>
      </c>
      <c r="E457" s="104">
        <v>80</v>
      </c>
      <c r="F457" s="1198"/>
      <c r="G457" s="202"/>
      <c r="H457" s="202"/>
      <c r="I457" s="299"/>
    </row>
    <row r="458" spans="1:15" s="300" customFormat="1" ht="45" customHeight="1" x14ac:dyDescent="0.2">
      <c r="A458" s="12">
        <f>A457+1</f>
        <v>5</v>
      </c>
      <c r="B458" s="272" t="s">
        <v>45</v>
      </c>
      <c r="C458" s="84" t="s">
        <v>684</v>
      </c>
      <c r="D458" s="104" t="s">
        <v>841</v>
      </c>
      <c r="E458" s="104">
        <v>30</v>
      </c>
      <c r="F458" s="1197"/>
      <c r="G458" s="202"/>
      <c r="H458" s="202"/>
      <c r="I458" s="299"/>
    </row>
    <row r="459" spans="1:15" s="300" customFormat="1" ht="45" customHeight="1" x14ac:dyDescent="0.2">
      <c r="A459" s="12">
        <f>A458+1</f>
        <v>6</v>
      </c>
      <c r="B459" s="103" t="s">
        <v>842</v>
      </c>
      <c r="C459" s="84" t="s">
        <v>685</v>
      </c>
      <c r="D459" s="105" t="s">
        <v>1061</v>
      </c>
      <c r="E459" s="104">
        <v>80</v>
      </c>
      <c r="F459" s="1197"/>
      <c r="G459" s="202"/>
      <c r="H459" s="202"/>
      <c r="I459" s="299"/>
    </row>
    <row r="460" spans="1:15" s="300" customFormat="1" ht="45" customHeight="1" x14ac:dyDescent="0.2">
      <c r="A460" s="53" t="s">
        <v>1181</v>
      </c>
      <c r="B460" s="1199" t="s">
        <v>199</v>
      </c>
      <c r="C460" s="1199"/>
      <c r="D460" s="1199"/>
      <c r="E460" s="479">
        <f>SUM(E461:E464)</f>
        <v>250</v>
      </c>
      <c r="F460" s="1152" t="s">
        <v>203</v>
      </c>
      <c r="G460" s="202"/>
      <c r="H460" s="202"/>
      <c r="I460" s="299"/>
    </row>
    <row r="461" spans="1:15" s="300" customFormat="1" ht="46.5" x14ac:dyDescent="0.2">
      <c r="A461" s="126">
        <v>1</v>
      </c>
      <c r="B461" s="146" t="s">
        <v>641</v>
      </c>
      <c r="C461" s="195" t="s">
        <v>419</v>
      </c>
      <c r="D461" s="177" t="s">
        <v>640</v>
      </c>
      <c r="E461" s="126">
        <v>50</v>
      </c>
      <c r="F461" s="1152"/>
      <c r="G461" s="202"/>
      <c r="H461" s="202"/>
      <c r="I461" s="299"/>
    </row>
    <row r="462" spans="1:15" s="300" customFormat="1" ht="46.5" x14ac:dyDescent="0.2">
      <c r="A462" s="126">
        <f>A461+1</f>
        <v>2</v>
      </c>
      <c r="B462" s="146" t="s">
        <v>46</v>
      </c>
      <c r="C462" s="195" t="s">
        <v>419</v>
      </c>
      <c r="D462" s="177" t="s">
        <v>640</v>
      </c>
      <c r="E462" s="126">
        <v>50</v>
      </c>
      <c r="F462" s="1152"/>
      <c r="G462" s="202"/>
      <c r="H462" s="202"/>
      <c r="I462" s="299"/>
    </row>
    <row r="463" spans="1:15" s="299" customFormat="1" ht="60.75" x14ac:dyDescent="0.2">
      <c r="A463" s="126">
        <f>A462+1</f>
        <v>3</v>
      </c>
      <c r="B463" s="146" t="s">
        <v>642</v>
      </c>
      <c r="C463" s="177" t="s">
        <v>421</v>
      </c>
      <c r="D463" s="481" t="s">
        <v>900</v>
      </c>
      <c r="E463" s="126">
        <v>50</v>
      </c>
      <c r="F463" s="1152"/>
      <c r="G463" s="202"/>
      <c r="H463" s="202"/>
      <c r="J463" s="300"/>
      <c r="K463" s="300"/>
      <c r="L463" s="300"/>
      <c r="M463" s="300"/>
      <c r="N463" s="300"/>
      <c r="O463" s="300"/>
    </row>
    <row r="464" spans="1:15" s="299" customFormat="1" ht="60.75" x14ac:dyDescent="0.2">
      <c r="A464" s="126">
        <f>A463+1</f>
        <v>4</v>
      </c>
      <c r="B464" s="146" t="s">
        <v>256</v>
      </c>
      <c r="C464" s="480" t="s">
        <v>687</v>
      </c>
      <c r="D464" s="481" t="s">
        <v>900</v>
      </c>
      <c r="E464" s="126">
        <v>100</v>
      </c>
      <c r="F464" s="1200"/>
      <c r="G464" s="202"/>
      <c r="H464" s="202"/>
      <c r="J464" s="300"/>
      <c r="K464" s="300"/>
      <c r="L464" s="300"/>
      <c r="M464" s="300"/>
      <c r="N464" s="300"/>
      <c r="O464" s="300"/>
    </row>
    <row r="465" spans="1:15" s="299" customFormat="1" ht="48" customHeight="1" x14ac:dyDescent="0.2">
      <c r="A465" s="57" t="s">
        <v>1182</v>
      </c>
      <c r="B465" s="1178" t="s">
        <v>209</v>
      </c>
      <c r="C465" s="1179"/>
      <c r="D465" s="1180"/>
      <c r="E465" s="118">
        <f>SUM(E466:E472)</f>
        <v>370</v>
      </c>
      <c r="F465" s="1153" t="s">
        <v>41</v>
      </c>
      <c r="G465" s="202"/>
      <c r="H465" s="202"/>
      <c r="J465" s="300"/>
      <c r="K465" s="300"/>
      <c r="L465" s="300"/>
      <c r="M465" s="300"/>
      <c r="N465" s="300"/>
      <c r="O465" s="300"/>
    </row>
    <row r="466" spans="1:15" s="299" customFormat="1" ht="45" customHeight="1" x14ac:dyDescent="0.2">
      <c r="A466" s="12">
        <v>1</v>
      </c>
      <c r="B466" s="556" t="s">
        <v>45</v>
      </c>
      <c r="C466" s="968" t="s">
        <v>1894</v>
      </c>
      <c r="D466" s="291" t="s">
        <v>880</v>
      </c>
      <c r="E466" s="557">
        <v>30</v>
      </c>
      <c r="F466" s="1154"/>
      <c r="G466" s="202"/>
      <c r="H466" s="202"/>
      <c r="J466" s="300"/>
      <c r="K466" s="300"/>
      <c r="L466" s="300"/>
      <c r="M466" s="300"/>
      <c r="N466" s="300"/>
      <c r="O466" s="300"/>
    </row>
    <row r="467" spans="1:15" s="299" customFormat="1" ht="45" customHeight="1" x14ac:dyDescent="0.2">
      <c r="A467" s="12">
        <v>2</v>
      </c>
      <c r="B467" s="555" t="s">
        <v>44</v>
      </c>
      <c r="C467" s="795" t="s">
        <v>1353</v>
      </c>
      <c r="D467" s="291" t="s">
        <v>379</v>
      </c>
      <c r="E467" s="471">
        <v>100</v>
      </c>
      <c r="F467" s="1155"/>
      <c r="G467" s="202"/>
      <c r="H467" s="202"/>
      <c r="J467" s="300"/>
      <c r="K467" s="300"/>
      <c r="L467" s="300"/>
      <c r="M467" s="300"/>
      <c r="N467" s="300"/>
      <c r="O467" s="300"/>
    </row>
    <row r="468" spans="1:15" s="299" customFormat="1" ht="45" customHeight="1" x14ac:dyDescent="0.2">
      <c r="A468" s="12">
        <v>3</v>
      </c>
      <c r="B468" s="558" t="s">
        <v>296</v>
      </c>
      <c r="C468" s="968" t="s">
        <v>1617</v>
      </c>
      <c r="D468" s="291" t="s">
        <v>406</v>
      </c>
      <c r="E468" s="471">
        <v>30</v>
      </c>
      <c r="F468" s="1154"/>
      <c r="G468" s="202"/>
      <c r="H468" s="202"/>
      <c r="J468" s="300"/>
      <c r="K468" s="300"/>
      <c r="L468" s="300"/>
      <c r="M468" s="300"/>
      <c r="N468" s="300"/>
      <c r="O468" s="300"/>
    </row>
    <row r="469" spans="1:15" s="299" customFormat="1" ht="45" customHeight="1" x14ac:dyDescent="0.2">
      <c r="A469" s="12">
        <f>A468+1</f>
        <v>4</v>
      </c>
      <c r="B469" s="555" t="s">
        <v>51</v>
      </c>
      <c r="C469" s="557" t="s">
        <v>681</v>
      </c>
      <c r="D469" s="291" t="s">
        <v>520</v>
      </c>
      <c r="E469" s="471">
        <v>20</v>
      </c>
      <c r="F469" s="1155"/>
      <c r="G469" s="202"/>
      <c r="H469" s="202"/>
      <c r="J469" s="300"/>
      <c r="K469" s="300"/>
      <c r="L469" s="300"/>
      <c r="M469" s="300"/>
      <c r="N469" s="300"/>
      <c r="O469" s="300"/>
    </row>
    <row r="470" spans="1:15" s="299" customFormat="1" ht="45" customHeight="1" x14ac:dyDescent="0.2">
      <c r="A470" s="12">
        <f>A469+1</f>
        <v>5</v>
      </c>
      <c r="B470" s="559" t="s">
        <v>47</v>
      </c>
      <c r="C470" s="969" t="s">
        <v>418</v>
      </c>
      <c r="D470" s="291" t="s">
        <v>667</v>
      </c>
      <c r="E470" s="471">
        <v>100</v>
      </c>
      <c r="F470" s="1154"/>
      <c r="G470" s="202"/>
      <c r="H470" s="202"/>
      <c r="J470" s="300"/>
      <c r="K470" s="300"/>
      <c r="L470" s="300"/>
      <c r="M470" s="300"/>
      <c r="N470" s="300"/>
      <c r="O470" s="300"/>
    </row>
    <row r="471" spans="1:15" s="299" customFormat="1" ht="45" customHeight="1" x14ac:dyDescent="0.2">
      <c r="A471" s="12">
        <f>A470+1</f>
        <v>6</v>
      </c>
      <c r="B471" s="448" t="s">
        <v>293</v>
      </c>
      <c r="C471" s="201" t="s">
        <v>420</v>
      </c>
      <c r="D471" s="291" t="s">
        <v>667</v>
      </c>
      <c r="E471" s="201">
        <v>60</v>
      </c>
      <c r="F471" s="1154"/>
      <c r="G471" s="202"/>
      <c r="H471" s="202"/>
      <c r="J471" s="300"/>
      <c r="K471" s="300"/>
      <c r="L471" s="300"/>
      <c r="M471" s="300"/>
      <c r="N471" s="300"/>
      <c r="O471" s="300"/>
    </row>
    <row r="472" spans="1:15" s="299" customFormat="1" ht="45" customHeight="1" x14ac:dyDescent="0.2">
      <c r="A472" s="12">
        <f>A471+1</f>
        <v>7</v>
      </c>
      <c r="B472" s="555" t="s">
        <v>49</v>
      </c>
      <c r="C472" s="508" t="s">
        <v>685</v>
      </c>
      <c r="D472" s="291" t="s">
        <v>379</v>
      </c>
      <c r="E472" s="471">
        <v>30</v>
      </c>
      <c r="F472" s="1154"/>
      <c r="G472" s="202"/>
      <c r="H472" s="202"/>
      <c r="J472" s="300"/>
      <c r="K472" s="300"/>
      <c r="L472" s="300"/>
      <c r="M472" s="300"/>
      <c r="N472" s="300"/>
      <c r="O472" s="300"/>
    </row>
    <row r="473" spans="1:15" s="299" customFormat="1" ht="42" customHeight="1" x14ac:dyDescent="0.2">
      <c r="A473" s="53" t="s">
        <v>1183</v>
      </c>
      <c r="B473" s="1178" t="s">
        <v>214</v>
      </c>
      <c r="C473" s="1179"/>
      <c r="D473" s="1180"/>
      <c r="E473" s="118">
        <f>SUM(E474:E482)</f>
        <v>393</v>
      </c>
      <c r="F473" s="1181" t="s">
        <v>204</v>
      </c>
      <c r="G473" s="202"/>
      <c r="H473" s="202"/>
      <c r="J473" s="300"/>
      <c r="K473" s="300"/>
      <c r="L473" s="300"/>
      <c r="M473" s="300"/>
      <c r="N473" s="300"/>
      <c r="O473" s="300"/>
    </row>
    <row r="474" spans="1:15" s="299" customFormat="1" ht="45" customHeight="1" x14ac:dyDescent="0.2">
      <c r="A474" s="12">
        <v>1</v>
      </c>
      <c r="B474" s="261" t="s">
        <v>225</v>
      </c>
      <c r="C474" s="102" t="s">
        <v>413</v>
      </c>
      <c r="D474" s="221" t="s">
        <v>753</v>
      </c>
      <c r="E474" s="866">
        <v>42</v>
      </c>
      <c r="F474" s="1182"/>
      <c r="G474" s="202"/>
      <c r="H474" s="202"/>
      <c r="J474" s="300"/>
      <c r="K474" s="300"/>
      <c r="L474" s="300"/>
      <c r="M474" s="300"/>
      <c r="N474" s="300"/>
      <c r="O474" s="300"/>
    </row>
    <row r="475" spans="1:15" s="299" customFormat="1" ht="45" customHeight="1" x14ac:dyDescent="0.2">
      <c r="A475" s="12">
        <v>2</v>
      </c>
      <c r="B475" s="261" t="s">
        <v>226</v>
      </c>
      <c r="C475" s="102" t="s">
        <v>413</v>
      </c>
      <c r="D475" s="259" t="s">
        <v>1058</v>
      </c>
      <c r="E475" s="866">
        <v>33</v>
      </c>
      <c r="F475" s="1182"/>
      <c r="G475" s="202"/>
      <c r="H475" s="202"/>
      <c r="J475" s="300"/>
      <c r="K475" s="300"/>
      <c r="L475" s="300"/>
      <c r="M475" s="300"/>
      <c r="N475" s="300"/>
      <c r="O475" s="300"/>
    </row>
    <row r="476" spans="1:15" s="299" customFormat="1" ht="45" customHeight="1" x14ac:dyDescent="0.2">
      <c r="A476" s="12">
        <v>3</v>
      </c>
      <c r="B476" s="261" t="s">
        <v>43</v>
      </c>
      <c r="C476" s="165" t="s">
        <v>416</v>
      </c>
      <c r="D476" s="259" t="s">
        <v>1117</v>
      </c>
      <c r="E476" s="260">
        <v>12</v>
      </c>
      <c r="F476" s="1182"/>
      <c r="G476" s="202"/>
      <c r="H476" s="202"/>
      <c r="J476" s="300"/>
      <c r="K476" s="300"/>
      <c r="L476" s="300"/>
      <c r="M476" s="300"/>
      <c r="N476" s="300"/>
      <c r="O476" s="300"/>
    </row>
    <row r="477" spans="1:15" s="299" customFormat="1" ht="45" customHeight="1" x14ac:dyDescent="0.2">
      <c r="A477" s="12">
        <f t="shared" ref="A477:A482" si="22">A476+1</f>
        <v>4</v>
      </c>
      <c r="B477" s="261" t="s">
        <v>51</v>
      </c>
      <c r="C477" s="165" t="s">
        <v>416</v>
      </c>
      <c r="D477" s="259" t="s">
        <v>1117</v>
      </c>
      <c r="E477" s="260">
        <v>24</v>
      </c>
      <c r="F477" s="1182"/>
      <c r="G477" s="202"/>
      <c r="H477" s="202"/>
      <c r="J477" s="300"/>
      <c r="K477" s="300"/>
      <c r="L477" s="300"/>
      <c r="M477" s="300"/>
      <c r="N477" s="300"/>
      <c r="O477" s="300"/>
    </row>
    <row r="478" spans="1:15" s="352" customFormat="1" ht="45" customHeight="1" x14ac:dyDescent="0.35">
      <c r="A478" s="12">
        <f t="shared" si="22"/>
        <v>5</v>
      </c>
      <c r="B478" s="261" t="s">
        <v>47</v>
      </c>
      <c r="C478" s="132" t="s">
        <v>418</v>
      </c>
      <c r="D478" s="259" t="s">
        <v>1051</v>
      </c>
      <c r="E478" s="260">
        <v>96</v>
      </c>
      <c r="F478" s="1182"/>
      <c r="G478" s="202"/>
      <c r="H478" s="202"/>
      <c r="I478" s="351"/>
    </row>
    <row r="479" spans="1:15" s="352" customFormat="1" ht="45" customHeight="1" x14ac:dyDescent="0.35">
      <c r="A479" s="12">
        <f t="shared" si="22"/>
        <v>6</v>
      </c>
      <c r="B479" s="261" t="s">
        <v>57</v>
      </c>
      <c r="C479" s="177" t="s">
        <v>422</v>
      </c>
      <c r="D479" s="259" t="s">
        <v>459</v>
      </c>
      <c r="E479" s="260">
        <v>48</v>
      </c>
      <c r="F479" s="1182"/>
      <c r="G479" s="202"/>
      <c r="H479" s="202"/>
      <c r="I479" s="351"/>
    </row>
    <row r="480" spans="1:15" s="300" customFormat="1" ht="45" customHeight="1" x14ac:dyDescent="0.2">
      <c r="A480" s="12">
        <f t="shared" si="22"/>
        <v>7</v>
      </c>
      <c r="B480" s="261" t="s">
        <v>45</v>
      </c>
      <c r="C480" s="84" t="s">
        <v>423</v>
      </c>
      <c r="D480" s="259" t="s">
        <v>1104</v>
      </c>
      <c r="E480" s="260">
        <v>36</v>
      </c>
      <c r="F480" s="1182"/>
      <c r="G480" s="202"/>
      <c r="H480" s="202"/>
      <c r="I480" s="299"/>
    </row>
    <row r="481" spans="1:9" s="300" customFormat="1" ht="45" customHeight="1" x14ac:dyDescent="0.2">
      <c r="A481" s="12">
        <f t="shared" si="22"/>
        <v>8</v>
      </c>
      <c r="B481" s="261" t="s">
        <v>227</v>
      </c>
      <c r="C481" s="105" t="s">
        <v>424</v>
      </c>
      <c r="D481" s="259" t="s">
        <v>1029</v>
      </c>
      <c r="E481" s="260">
        <v>96</v>
      </c>
      <c r="F481" s="1182"/>
      <c r="G481" s="202"/>
      <c r="H481" s="202"/>
      <c r="I481" s="299"/>
    </row>
    <row r="482" spans="1:9" s="300" customFormat="1" ht="45" customHeight="1" x14ac:dyDescent="0.2">
      <c r="A482" s="12">
        <f t="shared" si="22"/>
        <v>9</v>
      </c>
      <c r="B482" s="261" t="s">
        <v>292</v>
      </c>
      <c r="C482" s="84" t="s">
        <v>426</v>
      </c>
      <c r="D482" s="262" t="s">
        <v>1106</v>
      </c>
      <c r="E482" s="260">
        <v>6</v>
      </c>
      <c r="F482" s="1182"/>
      <c r="G482" s="202"/>
      <c r="H482" s="202"/>
      <c r="I482" s="299"/>
    </row>
    <row r="483" spans="1:9" s="300" customFormat="1" ht="42" customHeight="1" x14ac:dyDescent="0.2">
      <c r="A483" s="56" t="s">
        <v>1184</v>
      </c>
      <c r="B483" s="1178" t="s">
        <v>215</v>
      </c>
      <c r="C483" s="1179"/>
      <c r="D483" s="1180"/>
      <c r="E483" s="17">
        <f>SUM(E484:E508)</f>
        <v>2691</v>
      </c>
      <c r="F483" s="1135" t="s">
        <v>205</v>
      </c>
      <c r="G483" s="202"/>
      <c r="H483" s="202"/>
      <c r="I483" s="299"/>
    </row>
    <row r="484" spans="1:9" s="300" customFormat="1" ht="45" customHeight="1" x14ac:dyDescent="0.2">
      <c r="A484" s="12">
        <v>1</v>
      </c>
      <c r="B484" s="729" t="s">
        <v>1696</v>
      </c>
      <c r="C484" s="201" t="s">
        <v>410</v>
      </c>
      <c r="D484" s="201" t="s">
        <v>516</v>
      </c>
      <c r="E484" s="795">
        <v>8</v>
      </c>
      <c r="F484" s="1136"/>
      <c r="G484" s="202"/>
      <c r="H484" s="202"/>
      <c r="I484" s="299"/>
    </row>
    <row r="485" spans="1:9" s="300" customFormat="1" ht="45" customHeight="1" x14ac:dyDescent="0.2">
      <c r="A485" s="12">
        <f t="shared" ref="A485:A508" si="23">A484+1</f>
        <v>2</v>
      </c>
      <c r="B485" s="729" t="s">
        <v>1697</v>
      </c>
      <c r="C485" s="201" t="s">
        <v>410</v>
      </c>
      <c r="D485" s="201" t="s">
        <v>516</v>
      </c>
      <c r="E485" s="795">
        <v>18</v>
      </c>
      <c r="F485" s="1123"/>
      <c r="G485" s="202"/>
      <c r="H485" s="202"/>
      <c r="I485" s="299"/>
    </row>
    <row r="486" spans="1:9" s="300" customFormat="1" ht="45" customHeight="1" x14ac:dyDescent="0.2">
      <c r="A486" s="12">
        <f t="shared" si="23"/>
        <v>3</v>
      </c>
      <c r="B486" s="293" t="s">
        <v>1700</v>
      </c>
      <c r="C486" s="378" t="s">
        <v>410</v>
      </c>
      <c r="D486" s="201" t="s">
        <v>449</v>
      </c>
      <c r="E486" s="941">
        <v>12</v>
      </c>
      <c r="F486" s="1123"/>
      <c r="G486" s="202"/>
      <c r="H486" s="202"/>
      <c r="I486" s="299"/>
    </row>
    <row r="487" spans="1:9" s="300" customFormat="1" ht="45" customHeight="1" x14ac:dyDescent="0.2">
      <c r="A487" s="12">
        <f t="shared" si="23"/>
        <v>4</v>
      </c>
      <c r="B487" s="293" t="s">
        <v>1701</v>
      </c>
      <c r="C487" s="378" t="s">
        <v>410</v>
      </c>
      <c r="D487" s="201" t="s">
        <v>449</v>
      </c>
      <c r="E487" s="941">
        <v>40</v>
      </c>
      <c r="F487" s="1123"/>
      <c r="G487" s="202"/>
      <c r="H487" s="202"/>
      <c r="I487" s="299"/>
    </row>
    <row r="488" spans="1:9" s="300" customFormat="1" ht="45" customHeight="1" x14ac:dyDescent="0.2">
      <c r="A488" s="12">
        <f t="shared" si="23"/>
        <v>5</v>
      </c>
      <c r="B488" s="293" t="s">
        <v>1698</v>
      </c>
      <c r="C488" s="844" t="s">
        <v>413</v>
      </c>
      <c r="D488" s="214" t="s">
        <v>802</v>
      </c>
      <c r="E488" s="795">
        <v>9</v>
      </c>
      <c r="F488" s="1123"/>
      <c r="G488" s="202"/>
      <c r="H488" s="202"/>
      <c r="I488" s="299"/>
    </row>
    <row r="489" spans="1:9" s="300" customFormat="1" ht="45" customHeight="1" x14ac:dyDescent="0.2">
      <c r="A489" s="12">
        <f t="shared" si="23"/>
        <v>6</v>
      </c>
      <c r="B489" s="293" t="s">
        <v>1699</v>
      </c>
      <c r="C489" s="844" t="s">
        <v>413</v>
      </c>
      <c r="D489" s="214" t="s">
        <v>802</v>
      </c>
      <c r="E489" s="795">
        <v>21</v>
      </c>
      <c r="F489" s="1123"/>
      <c r="G489" s="202"/>
      <c r="H489" s="202"/>
      <c r="I489" s="299"/>
    </row>
    <row r="490" spans="1:9" s="300" customFormat="1" ht="45" customHeight="1" x14ac:dyDescent="0.2">
      <c r="A490" s="12">
        <f t="shared" si="23"/>
        <v>7</v>
      </c>
      <c r="B490" s="237" t="s">
        <v>567</v>
      </c>
      <c r="C490" s="378" t="s">
        <v>413</v>
      </c>
      <c r="D490" s="445" t="s">
        <v>371</v>
      </c>
      <c r="E490" s="941">
        <v>199</v>
      </c>
      <c r="F490" s="1136"/>
      <c r="G490" s="202"/>
      <c r="H490" s="202"/>
      <c r="I490" s="299"/>
    </row>
    <row r="491" spans="1:9" s="300" customFormat="1" ht="45" customHeight="1" x14ac:dyDescent="0.2">
      <c r="A491" s="12">
        <f t="shared" si="23"/>
        <v>8</v>
      </c>
      <c r="B491" s="293" t="s">
        <v>1702</v>
      </c>
      <c r="C491" s="844" t="s">
        <v>411</v>
      </c>
      <c r="D491" s="201" t="s">
        <v>450</v>
      </c>
      <c r="E491" s="941">
        <v>10</v>
      </c>
      <c r="F491" s="1136"/>
      <c r="G491" s="202"/>
      <c r="H491" s="202"/>
      <c r="I491" s="299"/>
    </row>
    <row r="492" spans="1:9" s="300" customFormat="1" ht="45" customHeight="1" x14ac:dyDescent="0.2">
      <c r="A492" s="12">
        <f t="shared" si="23"/>
        <v>9</v>
      </c>
      <c r="B492" s="293" t="s">
        <v>1703</v>
      </c>
      <c r="C492" s="844" t="s">
        <v>411</v>
      </c>
      <c r="D492" s="201" t="s">
        <v>450</v>
      </c>
      <c r="E492" s="941">
        <v>30</v>
      </c>
      <c r="F492" s="1136"/>
      <c r="G492" s="202"/>
      <c r="H492" s="202"/>
      <c r="I492" s="299"/>
    </row>
    <row r="493" spans="1:9" s="300" customFormat="1" ht="45" customHeight="1" x14ac:dyDescent="0.2">
      <c r="A493" s="12">
        <f t="shared" si="23"/>
        <v>10</v>
      </c>
      <c r="B493" s="293" t="s">
        <v>1704</v>
      </c>
      <c r="C493" s="214" t="s">
        <v>416</v>
      </c>
      <c r="D493" s="719" t="s">
        <v>349</v>
      </c>
      <c r="E493" s="446">
        <v>30</v>
      </c>
      <c r="F493" s="1136"/>
      <c r="G493" s="202"/>
      <c r="H493" s="202"/>
      <c r="I493" s="299"/>
    </row>
    <row r="494" spans="1:9" s="300" customFormat="1" ht="45" customHeight="1" x14ac:dyDescent="0.2">
      <c r="A494" s="12">
        <f t="shared" si="23"/>
        <v>11</v>
      </c>
      <c r="B494" s="293" t="s">
        <v>1705</v>
      </c>
      <c r="C494" s="214" t="s">
        <v>416</v>
      </c>
      <c r="D494" s="719" t="s">
        <v>349</v>
      </c>
      <c r="E494" s="446">
        <v>45</v>
      </c>
      <c r="F494" s="1136"/>
      <c r="G494" s="202"/>
      <c r="H494" s="202"/>
      <c r="I494" s="299"/>
    </row>
    <row r="495" spans="1:9" s="300" customFormat="1" ht="45" customHeight="1" x14ac:dyDescent="0.2">
      <c r="A495" s="12">
        <f t="shared" si="23"/>
        <v>12</v>
      </c>
      <c r="B495" s="293" t="s">
        <v>1706</v>
      </c>
      <c r="C495" s="798" t="s">
        <v>413</v>
      </c>
      <c r="D495" s="719" t="s">
        <v>349</v>
      </c>
      <c r="E495" s="795">
        <v>16</v>
      </c>
      <c r="F495" s="1136"/>
      <c r="G495" s="202"/>
      <c r="H495" s="202"/>
      <c r="I495" s="299"/>
    </row>
    <row r="496" spans="1:9" s="300" customFormat="1" ht="45" customHeight="1" x14ac:dyDescent="0.2">
      <c r="A496" s="12">
        <f t="shared" si="23"/>
        <v>13</v>
      </c>
      <c r="B496" s="293" t="s">
        <v>1707</v>
      </c>
      <c r="C496" s="798" t="s">
        <v>413</v>
      </c>
      <c r="D496" s="719" t="s">
        <v>349</v>
      </c>
      <c r="E496" s="795">
        <v>30</v>
      </c>
      <c r="F496" s="1136"/>
      <c r="G496" s="202"/>
      <c r="H496" s="202"/>
      <c r="I496" s="299"/>
    </row>
    <row r="497" spans="1:9" s="300" customFormat="1" ht="45" customHeight="1" x14ac:dyDescent="0.2">
      <c r="A497" s="12">
        <f t="shared" si="23"/>
        <v>14</v>
      </c>
      <c r="B497" s="293" t="s">
        <v>1708</v>
      </c>
      <c r="C497" s="214" t="s">
        <v>416</v>
      </c>
      <c r="D497" s="719" t="s">
        <v>349</v>
      </c>
      <c r="E497" s="201">
        <v>12</v>
      </c>
      <c r="F497" s="1136"/>
      <c r="G497" s="202"/>
      <c r="H497" s="202"/>
      <c r="I497" s="299"/>
    </row>
    <row r="498" spans="1:9" s="300" customFormat="1" ht="45" customHeight="1" x14ac:dyDescent="0.2">
      <c r="A498" s="12">
        <f t="shared" si="23"/>
        <v>15</v>
      </c>
      <c r="B498" s="293" t="s">
        <v>1709</v>
      </c>
      <c r="C498" s="214" t="s">
        <v>416</v>
      </c>
      <c r="D498" s="719" t="s">
        <v>349</v>
      </c>
      <c r="E498" s="201">
        <v>12</v>
      </c>
      <c r="F498" s="896"/>
      <c r="G498" s="202"/>
      <c r="H498" s="202"/>
      <c r="I498" s="299"/>
    </row>
    <row r="499" spans="1:9" s="300" customFormat="1" ht="45" customHeight="1" x14ac:dyDescent="0.2">
      <c r="A499" s="12">
        <f t="shared" si="23"/>
        <v>16</v>
      </c>
      <c r="B499" s="555" t="s">
        <v>1710</v>
      </c>
      <c r="C499" s="201" t="s">
        <v>418</v>
      </c>
      <c r="D499" s="214" t="s">
        <v>802</v>
      </c>
      <c r="E499" s="201">
        <v>20</v>
      </c>
      <c r="F499" s="896"/>
      <c r="G499" s="202"/>
      <c r="H499" s="202"/>
      <c r="I499" s="299"/>
    </row>
    <row r="500" spans="1:9" s="300" customFormat="1" ht="45" customHeight="1" x14ac:dyDescent="0.2">
      <c r="A500" s="12">
        <f t="shared" si="23"/>
        <v>17</v>
      </c>
      <c r="B500" s="555" t="s">
        <v>1711</v>
      </c>
      <c r="C500" s="201" t="s">
        <v>418</v>
      </c>
      <c r="D500" s="214" t="s">
        <v>802</v>
      </c>
      <c r="E500" s="201">
        <v>64</v>
      </c>
      <c r="F500" s="896"/>
      <c r="G500" s="202"/>
      <c r="H500" s="202"/>
      <c r="I500" s="299"/>
    </row>
    <row r="501" spans="1:9" s="300" customFormat="1" ht="45" customHeight="1" x14ac:dyDescent="0.2">
      <c r="A501" s="12">
        <f t="shared" si="23"/>
        <v>18</v>
      </c>
      <c r="B501" s="555" t="s">
        <v>1712</v>
      </c>
      <c r="C501" s="214" t="s">
        <v>423</v>
      </c>
      <c r="D501" s="201" t="s">
        <v>448</v>
      </c>
      <c r="E501" s="201">
        <v>40</v>
      </c>
      <c r="F501" s="896"/>
      <c r="G501" s="202"/>
      <c r="H501" s="202"/>
      <c r="I501" s="299"/>
    </row>
    <row r="502" spans="1:9" s="300" customFormat="1" ht="45" customHeight="1" x14ac:dyDescent="0.2">
      <c r="A502" s="12">
        <f t="shared" si="23"/>
        <v>19</v>
      </c>
      <c r="B502" s="555" t="s">
        <v>1713</v>
      </c>
      <c r="C502" s="214" t="s">
        <v>423</v>
      </c>
      <c r="D502" s="201" t="s">
        <v>448</v>
      </c>
      <c r="E502" s="201">
        <v>112</v>
      </c>
      <c r="F502" s="896"/>
      <c r="G502" s="202"/>
      <c r="H502" s="202"/>
      <c r="I502" s="299"/>
    </row>
    <row r="503" spans="1:9" s="300" customFormat="1" ht="45" customHeight="1" x14ac:dyDescent="0.2">
      <c r="A503" s="12">
        <f t="shared" si="23"/>
        <v>20</v>
      </c>
      <c r="B503" s="555" t="s">
        <v>1714</v>
      </c>
      <c r="C503" s="214" t="s">
        <v>423</v>
      </c>
      <c r="D503" s="719" t="s">
        <v>349</v>
      </c>
      <c r="E503" s="201">
        <v>40</v>
      </c>
      <c r="F503" s="896"/>
      <c r="G503" s="202"/>
      <c r="H503" s="202"/>
      <c r="I503" s="299"/>
    </row>
    <row r="504" spans="1:9" s="300" customFormat="1" ht="45" customHeight="1" x14ac:dyDescent="0.2">
      <c r="A504" s="12">
        <f t="shared" si="23"/>
        <v>21</v>
      </c>
      <c r="B504" s="555" t="s">
        <v>1715</v>
      </c>
      <c r="C504" s="214" t="s">
        <v>423</v>
      </c>
      <c r="D504" s="719" t="s">
        <v>349</v>
      </c>
      <c r="E504" s="201">
        <v>112</v>
      </c>
      <c r="F504" s="896"/>
      <c r="G504" s="202"/>
      <c r="H504" s="202"/>
      <c r="I504" s="299"/>
    </row>
    <row r="505" spans="1:9" s="300" customFormat="1" ht="45" customHeight="1" x14ac:dyDescent="0.2">
      <c r="A505" s="12">
        <f t="shared" si="23"/>
        <v>22</v>
      </c>
      <c r="B505" s="293" t="s">
        <v>1716</v>
      </c>
      <c r="C505" s="214" t="s">
        <v>424</v>
      </c>
      <c r="D505" s="447" t="s">
        <v>372</v>
      </c>
      <c r="E505" s="201">
        <v>15</v>
      </c>
      <c r="F505" s="896"/>
      <c r="G505" s="202"/>
      <c r="H505" s="202"/>
      <c r="I505" s="299"/>
    </row>
    <row r="506" spans="1:9" s="300" customFormat="1" ht="45" customHeight="1" x14ac:dyDescent="0.2">
      <c r="A506" s="12">
        <f t="shared" si="23"/>
        <v>23</v>
      </c>
      <c r="B506" s="293" t="s">
        <v>1717</v>
      </c>
      <c r="C506" s="214" t="s">
        <v>424</v>
      </c>
      <c r="D506" s="447" t="s">
        <v>372</v>
      </c>
      <c r="E506" s="201">
        <v>48</v>
      </c>
      <c r="F506" s="896"/>
      <c r="G506" s="202"/>
      <c r="H506" s="202"/>
      <c r="I506" s="299"/>
    </row>
    <row r="507" spans="1:9" s="300" customFormat="1" ht="45" customHeight="1" x14ac:dyDescent="0.2">
      <c r="A507" s="12">
        <f t="shared" si="23"/>
        <v>24</v>
      </c>
      <c r="B507" s="293" t="s">
        <v>1718</v>
      </c>
      <c r="C507" s="214" t="s">
        <v>426</v>
      </c>
      <c r="D507" s="883" t="s">
        <v>1117</v>
      </c>
      <c r="E507" s="201">
        <v>1700</v>
      </c>
      <c r="F507" s="896"/>
      <c r="G507" s="202"/>
      <c r="H507" s="202"/>
      <c r="I507" s="299"/>
    </row>
    <row r="508" spans="1:9" s="300" customFormat="1" ht="45" customHeight="1" x14ac:dyDescent="0.2">
      <c r="A508" s="12">
        <f t="shared" si="23"/>
        <v>25</v>
      </c>
      <c r="B508" s="293" t="s">
        <v>1719</v>
      </c>
      <c r="C508" s="214" t="s">
        <v>426</v>
      </c>
      <c r="D508" s="883" t="s">
        <v>1117</v>
      </c>
      <c r="E508" s="201">
        <v>48</v>
      </c>
      <c r="F508" s="896"/>
      <c r="G508" s="202"/>
      <c r="H508" s="202"/>
      <c r="I508" s="299"/>
    </row>
    <row r="509" spans="1:9" s="300" customFormat="1" ht="42" customHeight="1" x14ac:dyDescent="0.2">
      <c r="A509" s="56" t="s">
        <v>1185</v>
      </c>
      <c r="B509" s="1169" t="s">
        <v>216</v>
      </c>
      <c r="C509" s="1170"/>
      <c r="D509" s="1171"/>
      <c r="E509" s="17">
        <f>SUM(E510:E519)</f>
        <v>580</v>
      </c>
      <c r="F509" s="1129" t="s">
        <v>206</v>
      </c>
      <c r="G509" s="202"/>
      <c r="H509" s="202"/>
      <c r="I509" s="299"/>
    </row>
    <row r="510" spans="1:9" s="300" customFormat="1" ht="45" customHeight="1" x14ac:dyDescent="0.2">
      <c r="A510" s="12">
        <v>1</v>
      </c>
      <c r="B510" s="404" t="s">
        <v>243</v>
      </c>
      <c r="C510" s="102" t="s">
        <v>411</v>
      </c>
      <c r="D510" s="402" t="s">
        <v>379</v>
      </c>
      <c r="E510" s="165">
        <v>40</v>
      </c>
      <c r="F510" s="1130"/>
      <c r="G510" s="202"/>
      <c r="H510" s="202"/>
      <c r="I510" s="299"/>
    </row>
    <row r="511" spans="1:9" s="300" customFormat="1" ht="45" customHeight="1" x14ac:dyDescent="0.2">
      <c r="A511" s="12">
        <v>2</v>
      </c>
      <c r="B511" s="404" t="s">
        <v>44</v>
      </c>
      <c r="C511" s="102" t="s">
        <v>413</v>
      </c>
      <c r="D511" s="402" t="s">
        <v>379</v>
      </c>
      <c r="E511" s="165">
        <v>100</v>
      </c>
      <c r="F511" s="1130"/>
      <c r="G511" s="202"/>
      <c r="H511" s="202"/>
      <c r="I511" s="299"/>
    </row>
    <row r="512" spans="1:9" s="300" customFormat="1" ht="45" customHeight="1" x14ac:dyDescent="0.2">
      <c r="A512" s="12">
        <v>3</v>
      </c>
      <c r="B512" s="404" t="s">
        <v>45</v>
      </c>
      <c r="C512" s="132" t="s">
        <v>416</v>
      </c>
      <c r="D512" s="402" t="s">
        <v>379</v>
      </c>
      <c r="E512" s="165">
        <v>30</v>
      </c>
      <c r="F512" s="1130"/>
      <c r="G512" s="202"/>
      <c r="H512" s="202"/>
      <c r="I512" s="299"/>
    </row>
    <row r="513" spans="1:9" s="300" customFormat="1" ht="45" customHeight="1" x14ac:dyDescent="0.2">
      <c r="A513" s="12">
        <f>A512+1</f>
        <v>4</v>
      </c>
      <c r="B513" s="404" t="s">
        <v>63</v>
      </c>
      <c r="C513" s="221" t="s">
        <v>678</v>
      </c>
      <c r="D513" s="402" t="s">
        <v>379</v>
      </c>
      <c r="E513" s="165">
        <v>40</v>
      </c>
      <c r="F513" s="1130"/>
      <c r="G513" s="202"/>
      <c r="H513" s="202"/>
      <c r="I513" s="299"/>
    </row>
    <row r="514" spans="1:9" s="300" customFormat="1" ht="45" customHeight="1" x14ac:dyDescent="0.2">
      <c r="A514" s="12">
        <f t="shared" ref="A514:A519" si="24">A513+1</f>
        <v>5</v>
      </c>
      <c r="B514" s="404" t="s">
        <v>921</v>
      </c>
      <c r="C514" s="165" t="s">
        <v>634</v>
      </c>
      <c r="D514" s="402" t="s">
        <v>379</v>
      </c>
      <c r="E514" s="165">
        <v>30</v>
      </c>
      <c r="F514" s="1131"/>
      <c r="G514" s="202"/>
      <c r="H514" s="202"/>
      <c r="I514" s="299"/>
    </row>
    <row r="515" spans="1:9" s="300" customFormat="1" ht="45" customHeight="1" x14ac:dyDescent="0.2">
      <c r="A515" s="12">
        <f t="shared" si="24"/>
        <v>6</v>
      </c>
      <c r="B515" s="404" t="s">
        <v>47</v>
      </c>
      <c r="C515" s="177" t="s">
        <v>422</v>
      </c>
      <c r="D515" s="402" t="s">
        <v>379</v>
      </c>
      <c r="E515" s="165">
        <v>100</v>
      </c>
      <c r="F515" s="1130"/>
      <c r="G515" s="202"/>
      <c r="H515" s="202"/>
      <c r="I515" s="299"/>
    </row>
    <row r="516" spans="1:9" s="300" customFormat="1" ht="45" customHeight="1" x14ac:dyDescent="0.2">
      <c r="A516" s="12">
        <f t="shared" si="24"/>
        <v>7</v>
      </c>
      <c r="B516" s="296" t="s">
        <v>239</v>
      </c>
      <c r="C516" s="207" t="s">
        <v>422</v>
      </c>
      <c r="D516" s="402" t="s">
        <v>379</v>
      </c>
      <c r="E516" s="207">
        <v>30</v>
      </c>
      <c r="F516" s="1131"/>
      <c r="G516" s="202"/>
      <c r="H516" s="202"/>
      <c r="I516" s="299"/>
    </row>
    <row r="517" spans="1:9" s="300" customFormat="1" ht="45" customHeight="1" x14ac:dyDescent="0.2">
      <c r="A517" s="12">
        <f t="shared" si="24"/>
        <v>8</v>
      </c>
      <c r="B517" s="404" t="s">
        <v>280</v>
      </c>
      <c r="C517" s="84" t="s">
        <v>423</v>
      </c>
      <c r="D517" s="402" t="s">
        <v>379</v>
      </c>
      <c r="E517" s="165">
        <v>100</v>
      </c>
      <c r="F517" s="1130"/>
      <c r="G517" s="202"/>
      <c r="H517" s="202"/>
      <c r="I517" s="299"/>
    </row>
    <row r="518" spans="1:9" s="300" customFormat="1" ht="45" customHeight="1" x14ac:dyDescent="0.2">
      <c r="A518" s="12">
        <f t="shared" si="24"/>
        <v>9</v>
      </c>
      <c r="B518" s="404" t="s">
        <v>287</v>
      </c>
      <c r="C518" s="105" t="s">
        <v>424</v>
      </c>
      <c r="D518" s="402" t="s">
        <v>379</v>
      </c>
      <c r="E518" s="165">
        <v>40</v>
      </c>
      <c r="F518" s="1130"/>
      <c r="G518" s="202"/>
      <c r="H518" s="202"/>
      <c r="I518" s="299"/>
    </row>
    <row r="519" spans="1:9" s="300" customFormat="1" ht="45" customHeight="1" x14ac:dyDescent="0.2">
      <c r="A519" s="12">
        <f t="shared" si="24"/>
        <v>10</v>
      </c>
      <c r="B519" s="404" t="s">
        <v>288</v>
      </c>
      <c r="C519" s="84" t="s">
        <v>426</v>
      </c>
      <c r="D519" s="402" t="s">
        <v>379</v>
      </c>
      <c r="E519" s="165">
        <v>70</v>
      </c>
      <c r="F519" s="1143"/>
      <c r="G519" s="202"/>
      <c r="H519" s="202"/>
      <c r="I519" s="299"/>
    </row>
    <row r="520" spans="1:9" s="300" customFormat="1" ht="45" customHeight="1" x14ac:dyDescent="0.2">
      <c r="A520" s="317" t="s">
        <v>1186</v>
      </c>
      <c r="B520" s="1183" t="s">
        <v>1187</v>
      </c>
      <c r="C520" s="1184"/>
      <c r="D520" s="1185"/>
      <c r="E520" s="584">
        <f>SUM(E521:E529)</f>
        <v>900</v>
      </c>
      <c r="F520" s="1186" t="s">
        <v>303</v>
      </c>
      <c r="G520" s="202"/>
      <c r="H520" s="202"/>
      <c r="I520" s="299"/>
    </row>
    <row r="521" spans="1:9" s="300" customFormat="1" ht="45" customHeight="1" x14ac:dyDescent="0.2">
      <c r="A521" s="201">
        <v>1</v>
      </c>
      <c r="B521" s="419" t="s">
        <v>45</v>
      </c>
      <c r="C521" s="201" t="s">
        <v>823</v>
      </c>
      <c r="D521" s="201" t="s">
        <v>1188</v>
      </c>
      <c r="E521" s="201">
        <v>40</v>
      </c>
      <c r="F521" s="1112"/>
      <c r="G521" s="202"/>
      <c r="H521" s="202"/>
      <c r="I521" s="299"/>
    </row>
    <row r="522" spans="1:9" s="300" customFormat="1" ht="45" customHeight="1" x14ac:dyDescent="0.2">
      <c r="A522" s="201">
        <f>A521+1</f>
        <v>2</v>
      </c>
      <c r="B522" s="419" t="s">
        <v>44</v>
      </c>
      <c r="C522" s="795" t="s">
        <v>1781</v>
      </c>
      <c r="D522" s="201" t="s">
        <v>409</v>
      </c>
      <c r="E522" s="201">
        <v>160</v>
      </c>
      <c r="F522" s="1112"/>
      <c r="G522" s="202"/>
      <c r="H522" s="202"/>
      <c r="I522" s="299"/>
    </row>
    <row r="523" spans="1:9" s="300" customFormat="1" ht="45" customHeight="1" x14ac:dyDescent="0.2">
      <c r="A523" s="201">
        <f t="shared" ref="A523:A529" si="25">A522+1</f>
        <v>3</v>
      </c>
      <c r="B523" s="419" t="s">
        <v>1190</v>
      </c>
      <c r="C523" s="471" t="s">
        <v>1191</v>
      </c>
      <c r="D523" s="471" t="s">
        <v>1192</v>
      </c>
      <c r="E523" s="201">
        <v>160</v>
      </c>
      <c r="F523" s="1112"/>
      <c r="G523" s="202"/>
      <c r="H523" s="202"/>
      <c r="I523" s="299"/>
    </row>
    <row r="524" spans="1:9" s="300" customFormat="1" ht="45" customHeight="1" x14ac:dyDescent="0.2">
      <c r="A524" s="201">
        <f t="shared" si="25"/>
        <v>4</v>
      </c>
      <c r="B524" s="419" t="s">
        <v>1032</v>
      </c>
      <c r="C524" s="471" t="s">
        <v>1193</v>
      </c>
      <c r="D524" s="201" t="s">
        <v>802</v>
      </c>
      <c r="E524" s="201">
        <v>60</v>
      </c>
      <c r="F524" s="1112"/>
      <c r="G524" s="202"/>
      <c r="H524" s="202"/>
      <c r="I524" s="299"/>
    </row>
    <row r="525" spans="1:9" s="300" customFormat="1" ht="45" customHeight="1" x14ac:dyDescent="0.2">
      <c r="A525" s="201">
        <f t="shared" si="25"/>
        <v>5</v>
      </c>
      <c r="B525" s="419" t="s">
        <v>1033</v>
      </c>
      <c r="C525" s="471" t="s">
        <v>1100</v>
      </c>
      <c r="D525" s="201" t="s">
        <v>802</v>
      </c>
      <c r="E525" s="201">
        <v>100</v>
      </c>
      <c r="F525" s="1112"/>
      <c r="G525" s="202"/>
      <c r="H525" s="202"/>
      <c r="I525" s="299"/>
    </row>
    <row r="526" spans="1:9" s="300" customFormat="1" ht="45" customHeight="1" x14ac:dyDescent="0.2">
      <c r="A526" s="201">
        <f t="shared" si="25"/>
        <v>6</v>
      </c>
      <c r="B526" s="419" t="s">
        <v>897</v>
      </c>
      <c r="C526" s="471" t="s">
        <v>819</v>
      </c>
      <c r="D526" s="201" t="s">
        <v>802</v>
      </c>
      <c r="E526" s="201">
        <v>60</v>
      </c>
      <c r="F526" s="1112"/>
      <c r="G526" s="202"/>
      <c r="H526" s="202"/>
      <c r="I526" s="299"/>
    </row>
    <row r="527" spans="1:9" s="300" customFormat="1" ht="45" customHeight="1" x14ac:dyDescent="0.2">
      <c r="A527" s="201">
        <f t="shared" si="25"/>
        <v>7</v>
      </c>
      <c r="B527" s="419" t="s">
        <v>1194</v>
      </c>
      <c r="C527" s="795" t="s">
        <v>1080</v>
      </c>
      <c r="D527" s="201" t="s">
        <v>1196</v>
      </c>
      <c r="E527" s="201">
        <v>100</v>
      </c>
      <c r="F527" s="1112"/>
      <c r="G527" s="202"/>
      <c r="H527" s="202"/>
      <c r="I527" s="299"/>
    </row>
    <row r="528" spans="1:9" s="300" customFormat="1" ht="45" customHeight="1" x14ac:dyDescent="0.2">
      <c r="A528" s="201">
        <f t="shared" si="25"/>
        <v>8</v>
      </c>
      <c r="B528" s="419" t="s">
        <v>287</v>
      </c>
      <c r="C528" s="201" t="s">
        <v>1197</v>
      </c>
      <c r="D528" s="201" t="s">
        <v>1178</v>
      </c>
      <c r="E528" s="201">
        <v>145</v>
      </c>
      <c r="F528" s="1112"/>
      <c r="G528" s="202"/>
      <c r="H528" s="202"/>
      <c r="I528" s="299"/>
    </row>
    <row r="529" spans="1:9" s="300" customFormat="1" ht="45" customHeight="1" x14ac:dyDescent="0.2">
      <c r="A529" s="201">
        <f t="shared" si="25"/>
        <v>9</v>
      </c>
      <c r="B529" s="419" t="s">
        <v>43</v>
      </c>
      <c r="C529" s="201" t="s">
        <v>1198</v>
      </c>
      <c r="D529" s="201" t="s">
        <v>1199</v>
      </c>
      <c r="E529" s="201">
        <v>75</v>
      </c>
      <c r="F529" s="1187"/>
      <c r="G529" s="202"/>
      <c r="H529" s="202"/>
      <c r="I529" s="299"/>
    </row>
    <row r="530" spans="1:9" s="300" customFormat="1" ht="46.5" customHeight="1" x14ac:dyDescent="0.2">
      <c r="A530" s="56" t="s">
        <v>28</v>
      </c>
      <c r="B530" s="1172" t="s">
        <v>58</v>
      </c>
      <c r="C530" s="1173"/>
      <c r="D530" s="1174"/>
      <c r="E530" s="91">
        <f>E531+E532+E540+E546+E551</f>
        <v>2608</v>
      </c>
      <c r="F530" s="895"/>
      <c r="G530" s="202"/>
      <c r="H530" s="202"/>
      <c r="I530" s="299"/>
    </row>
    <row r="531" spans="1:9" s="300" customFormat="1" ht="60.75" x14ac:dyDescent="0.2">
      <c r="A531" s="56" t="s">
        <v>656</v>
      </c>
      <c r="B531" s="1175" t="s">
        <v>217</v>
      </c>
      <c r="C531" s="1176"/>
      <c r="D531" s="1177"/>
      <c r="E531" s="17">
        <v>50</v>
      </c>
      <c r="F531" s="252" t="s">
        <v>201</v>
      </c>
      <c r="G531" s="202"/>
      <c r="H531" s="202"/>
      <c r="I531" s="299"/>
    </row>
    <row r="532" spans="1:9" s="300" customFormat="1" ht="40.5" customHeight="1" x14ac:dyDescent="0.2">
      <c r="A532" s="53" t="s">
        <v>657</v>
      </c>
      <c r="B532" s="1140" t="s">
        <v>210</v>
      </c>
      <c r="C532" s="1141"/>
      <c r="D532" s="1142"/>
      <c r="E532" s="118">
        <f>SUM(E533:E539)</f>
        <v>298</v>
      </c>
      <c r="F532" s="1150" t="s">
        <v>203</v>
      </c>
      <c r="G532" s="202"/>
      <c r="H532" s="202"/>
      <c r="I532" s="299"/>
    </row>
    <row r="533" spans="1:9" s="300" customFormat="1" ht="40.5" x14ac:dyDescent="0.2">
      <c r="A533" s="12">
        <v>1</v>
      </c>
      <c r="B533" s="482" t="s">
        <v>45</v>
      </c>
      <c r="C533" s="102" t="s">
        <v>413</v>
      </c>
      <c r="D533" s="484" t="s">
        <v>459</v>
      </c>
      <c r="E533" s="948">
        <v>24</v>
      </c>
      <c r="F533" s="1151"/>
      <c r="G533" s="202"/>
      <c r="H533" s="202"/>
      <c r="I533" s="299"/>
    </row>
    <row r="534" spans="1:9" s="300" customFormat="1" ht="45.75" customHeight="1" x14ac:dyDescent="0.2">
      <c r="A534" s="12">
        <f t="shared" ref="A534:A539" si="26">A533+1</f>
        <v>2</v>
      </c>
      <c r="B534" s="483" t="s">
        <v>514</v>
      </c>
      <c r="C534" s="102" t="s">
        <v>413</v>
      </c>
      <c r="D534" s="484" t="s">
        <v>459</v>
      </c>
      <c r="E534" s="948">
        <v>24</v>
      </c>
      <c r="F534" s="1151"/>
      <c r="G534" s="202"/>
      <c r="H534" s="202"/>
      <c r="I534" s="299"/>
    </row>
    <row r="535" spans="1:9" s="350" customFormat="1" ht="36" customHeight="1" x14ac:dyDescent="0.2">
      <c r="A535" s="12">
        <f t="shared" si="26"/>
        <v>3</v>
      </c>
      <c r="B535" s="483" t="s">
        <v>515</v>
      </c>
      <c r="C535" s="132" t="s">
        <v>416</v>
      </c>
      <c r="D535" s="484" t="s">
        <v>459</v>
      </c>
      <c r="E535" s="99">
        <v>50</v>
      </c>
      <c r="F535" s="1151"/>
      <c r="G535" s="202"/>
      <c r="H535" s="202"/>
      <c r="I535" s="349"/>
    </row>
    <row r="536" spans="1:9" s="300" customFormat="1" ht="60.75" x14ac:dyDescent="0.2">
      <c r="A536" s="12">
        <f t="shared" si="26"/>
        <v>4</v>
      </c>
      <c r="B536" s="482" t="s">
        <v>225</v>
      </c>
      <c r="C536" s="165" t="s">
        <v>418</v>
      </c>
      <c r="D536" s="485" t="s">
        <v>900</v>
      </c>
      <c r="E536" s="99">
        <v>50</v>
      </c>
      <c r="F536" s="1151"/>
      <c r="G536" s="202"/>
      <c r="H536" s="202"/>
      <c r="I536" s="299"/>
    </row>
    <row r="537" spans="1:9" s="300" customFormat="1" ht="51" customHeight="1" x14ac:dyDescent="0.2">
      <c r="A537" s="12">
        <f t="shared" si="26"/>
        <v>5</v>
      </c>
      <c r="B537" s="482" t="s">
        <v>50</v>
      </c>
      <c r="C537" s="177" t="s">
        <v>422</v>
      </c>
      <c r="D537" s="484" t="s">
        <v>460</v>
      </c>
      <c r="E537" s="99">
        <v>50</v>
      </c>
      <c r="F537" s="1151"/>
      <c r="G537" s="202"/>
      <c r="H537" s="202"/>
      <c r="I537" s="299"/>
    </row>
    <row r="538" spans="1:9" s="300" customFormat="1" ht="44.25" customHeight="1" x14ac:dyDescent="0.2">
      <c r="A538" s="12">
        <f t="shared" si="26"/>
        <v>6</v>
      </c>
      <c r="B538" s="483" t="s">
        <v>243</v>
      </c>
      <c r="C538" s="177" t="s">
        <v>422</v>
      </c>
      <c r="D538" s="486" t="s">
        <v>1117</v>
      </c>
      <c r="E538" s="99">
        <v>50</v>
      </c>
      <c r="F538" s="1151"/>
      <c r="G538" s="202"/>
      <c r="H538" s="202"/>
      <c r="I538" s="299"/>
    </row>
    <row r="539" spans="1:9" s="300" customFormat="1" ht="46.5" customHeight="1" x14ac:dyDescent="0.2">
      <c r="A539" s="12">
        <f t="shared" si="26"/>
        <v>7</v>
      </c>
      <c r="B539" s="483" t="s">
        <v>69</v>
      </c>
      <c r="C539" s="177" t="s">
        <v>422</v>
      </c>
      <c r="D539" s="484" t="s">
        <v>901</v>
      </c>
      <c r="E539" s="99">
        <v>50</v>
      </c>
      <c r="F539" s="1151"/>
      <c r="G539" s="202"/>
      <c r="H539" s="202"/>
      <c r="I539" s="299"/>
    </row>
    <row r="540" spans="1:9" s="300" customFormat="1" ht="42" customHeight="1" x14ac:dyDescent="0.2">
      <c r="A540" s="56" t="s">
        <v>1667</v>
      </c>
      <c r="B540" s="1140" t="s">
        <v>215</v>
      </c>
      <c r="C540" s="1141"/>
      <c r="D540" s="1142"/>
      <c r="E540" s="17">
        <f>SUM(E541:E545)</f>
        <v>470</v>
      </c>
      <c r="F540" s="1135" t="s">
        <v>205</v>
      </c>
      <c r="G540" s="202"/>
      <c r="H540" s="202"/>
      <c r="I540" s="299"/>
    </row>
    <row r="541" spans="1:9" s="300" customFormat="1" ht="45" customHeight="1" x14ac:dyDescent="0.2">
      <c r="A541" s="12">
        <v>1</v>
      </c>
      <c r="B541" s="237" t="s">
        <v>1118</v>
      </c>
      <c r="C541" s="214" t="s">
        <v>410</v>
      </c>
      <c r="D541" s="578" t="s">
        <v>372</v>
      </c>
      <c r="E541" s="201">
        <v>100</v>
      </c>
      <c r="F541" s="1136"/>
      <c r="G541" s="202"/>
      <c r="H541" s="202"/>
      <c r="I541" s="299"/>
    </row>
    <row r="542" spans="1:9" s="331" customFormat="1" ht="45" customHeight="1" x14ac:dyDescent="0.35">
      <c r="A542" s="12">
        <f>A541+1</f>
        <v>2</v>
      </c>
      <c r="B542" s="449" t="s">
        <v>229</v>
      </c>
      <c r="C542" s="214" t="s">
        <v>411</v>
      </c>
      <c r="D542" s="580" t="s">
        <v>349</v>
      </c>
      <c r="E542" s="201">
        <v>80</v>
      </c>
      <c r="F542" s="1136"/>
      <c r="G542" s="202"/>
      <c r="H542" s="202"/>
      <c r="I542" s="330"/>
    </row>
    <row r="543" spans="1:9" s="331" customFormat="1" ht="45" customHeight="1" x14ac:dyDescent="0.35">
      <c r="A543" s="12">
        <f>A542+1</f>
        <v>3</v>
      </c>
      <c r="B543" s="237" t="s">
        <v>1720</v>
      </c>
      <c r="C543" s="214" t="s">
        <v>418</v>
      </c>
      <c r="D543" s="214" t="s">
        <v>802</v>
      </c>
      <c r="E543" s="201">
        <v>200</v>
      </c>
      <c r="F543" s="1123"/>
      <c r="G543" s="202"/>
      <c r="H543" s="202"/>
      <c r="I543" s="330"/>
    </row>
    <row r="544" spans="1:9" s="331" customFormat="1" ht="45" customHeight="1" x14ac:dyDescent="0.35">
      <c r="A544" s="12">
        <f t="shared" ref="A544:A545" si="27">A543+1</f>
        <v>4</v>
      </c>
      <c r="B544" s="237" t="s">
        <v>1119</v>
      </c>
      <c r="C544" s="214" t="s">
        <v>423</v>
      </c>
      <c r="D544" s="378" t="s">
        <v>518</v>
      </c>
      <c r="E544" s="201">
        <v>50</v>
      </c>
      <c r="F544" s="896"/>
      <c r="G544" s="202"/>
      <c r="H544" s="202"/>
      <c r="I544" s="330"/>
    </row>
    <row r="545" spans="1:9" s="331" customFormat="1" ht="45" customHeight="1" x14ac:dyDescent="0.35">
      <c r="A545" s="944">
        <f t="shared" si="27"/>
        <v>5</v>
      </c>
      <c r="B545" s="943" t="s">
        <v>43</v>
      </c>
      <c r="C545" s="798" t="s">
        <v>413</v>
      </c>
      <c r="D545" s="580" t="s">
        <v>349</v>
      </c>
      <c r="E545" s="795">
        <v>40</v>
      </c>
      <c r="F545" s="938"/>
      <c r="G545" s="202"/>
      <c r="H545" s="202"/>
      <c r="I545" s="330"/>
    </row>
    <row r="546" spans="1:9" s="300" customFormat="1" ht="42" customHeight="1" x14ac:dyDescent="0.2">
      <c r="A546" s="56" t="s">
        <v>1668</v>
      </c>
      <c r="B546" s="1140" t="s">
        <v>213</v>
      </c>
      <c r="C546" s="1141"/>
      <c r="D546" s="1142"/>
      <c r="E546" s="119">
        <f>SUM(E547:E550)</f>
        <v>120</v>
      </c>
      <c r="F546" s="1129" t="s">
        <v>206</v>
      </c>
      <c r="G546" s="202"/>
      <c r="H546" s="202"/>
      <c r="I546" s="299"/>
    </row>
    <row r="547" spans="1:9" s="300" customFormat="1" ht="50.1" customHeight="1" x14ac:dyDescent="0.2">
      <c r="A547" s="12">
        <v>1</v>
      </c>
      <c r="B547" s="409" t="s">
        <v>45</v>
      </c>
      <c r="C547" s="221" t="s">
        <v>678</v>
      </c>
      <c r="D547" s="410" t="s">
        <v>379</v>
      </c>
      <c r="E547" s="411">
        <v>30</v>
      </c>
      <c r="F547" s="1130"/>
      <c r="G547" s="202"/>
      <c r="H547" s="202"/>
      <c r="I547" s="299"/>
    </row>
    <row r="548" spans="1:9" s="300" customFormat="1" ht="50.1" customHeight="1" x14ac:dyDescent="0.2">
      <c r="A548" s="12">
        <f>A547+1</f>
        <v>2</v>
      </c>
      <c r="B548" s="409" t="s">
        <v>50</v>
      </c>
      <c r="C548" s="126" t="s">
        <v>684</v>
      </c>
      <c r="D548" s="410" t="s">
        <v>379</v>
      </c>
      <c r="E548" s="411">
        <v>20</v>
      </c>
      <c r="F548" s="1130"/>
      <c r="G548" s="202"/>
      <c r="H548" s="202"/>
      <c r="I548" s="299"/>
    </row>
    <row r="549" spans="1:9" s="300" customFormat="1" ht="46.5" x14ac:dyDescent="0.2">
      <c r="A549" s="12">
        <f>A548+1</f>
        <v>3</v>
      </c>
      <c r="B549" s="409" t="s">
        <v>69</v>
      </c>
      <c r="C549" s="126" t="s">
        <v>684</v>
      </c>
      <c r="D549" s="410" t="s">
        <v>379</v>
      </c>
      <c r="E549" s="411">
        <v>30</v>
      </c>
      <c r="F549" s="1131"/>
      <c r="G549" s="202"/>
      <c r="H549" s="202"/>
      <c r="I549" s="299"/>
    </row>
    <row r="550" spans="1:9" s="300" customFormat="1" ht="48.75" customHeight="1" x14ac:dyDescent="0.2">
      <c r="A550" s="12">
        <f>A549+1</f>
        <v>4</v>
      </c>
      <c r="B550" s="409" t="s">
        <v>46</v>
      </c>
      <c r="C550" s="126" t="s">
        <v>684</v>
      </c>
      <c r="D550" s="410" t="s">
        <v>379</v>
      </c>
      <c r="E550" s="411">
        <v>40</v>
      </c>
      <c r="F550" s="1130"/>
      <c r="G550" s="202"/>
      <c r="H550" s="202"/>
      <c r="I550" s="299"/>
    </row>
    <row r="551" spans="1:9" s="300" customFormat="1" ht="48.75" customHeight="1" x14ac:dyDescent="0.2">
      <c r="A551" s="317" t="s">
        <v>1669</v>
      </c>
      <c r="B551" s="1166" t="s">
        <v>993</v>
      </c>
      <c r="C551" s="1167"/>
      <c r="D551" s="1168"/>
      <c r="E551" s="521">
        <f>SUM(E552:E560)</f>
        <v>1670</v>
      </c>
      <c r="F551" s="1112" t="s">
        <v>303</v>
      </c>
      <c r="G551" s="202"/>
      <c r="H551" s="202"/>
      <c r="I551" s="299"/>
    </row>
    <row r="552" spans="1:9" s="300" customFormat="1" ht="48.75" customHeight="1" x14ac:dyDescent="0.2">
      <c r="A552" s="201">
        <v>1</v>
      </c>
      <c r="B552" s="752" t="s">
        <v>1004</v>
      </c>
      <c r="C552" s="105" t="s">
        <v>776</v>
      </c>
      <c r="D552" s="105" t="s">
        <v>342</v>
      </c>
      <c r="E552" s="108">
        <v>30</v>
      </c>
      <c r="F552" s="1112"/>
      <c r="G552" s="202"/>
      <c r="H552" s="202"/>
      <c r="I552" s="299"/>
    </row>
    <row r="553" spans="1:9" s="300" customFormat="1" ht="48.75" customHeight="1" x14ac:dyDescent="0.2">
      <c r="A553" s="201">
        <f t="shared" ref="A553:A560" si="28">A552+1</f>
        <v>2</v>
      </c>
      <c r="B553" s="752" t="s">
        <v>994</v>
      </c>
      <c r="C553" s="105" t="s">
        <v>1785</v>
      </c>
      <c r="D553" s="105" t="s">
        <v>372</v>
      </c>
      <c r="E553" s="108">
        <v>100</v>
      </c>
      <c r="F553" s="1112"/>
      <c r="G553" s="202"/>
      <c r="H553" s="202"/>
      <c r="I553" s="299"/>
    </row>
    <row r="554" spans="1:9" s="300" customFormat="1" ht="69.75" x14ac:dyDescent="0.2">
      <c r="A554" s="201">
        <f t="shared" si="28"/>
        <v>3</v>
      </c>
      <c r="B554" s="223" t="s">
        <v>1420</v>
      </c>
      <c r="C554" s="224" t="s">
        <v>688</v>
      </c>
      <c r="D554" s="399" t="s">
        <v>938</v>
      </c>
      <c r="E554" s="225">
        <v>500</v>
      </c>
      <c r="F554" s="1112"/>
      <c r="G554" s="202"/>
      <c r="H554" s="202"/>
      <c r="I554" s="299"/>
    </row>
    <row r="555" spans="1:9" s="300" customFormat="1" ht="69.75" x14ac:dyDescent="0.2">
      <c r="A555" s="201">
        <f t="shared" si="28"/>
        <v>4</v>
      </c>
      <c r="B555" s="752" t="s">
        <v>1039</v>
      </c>
      <c r="C555" s="679" t="s">
        <v>416</v>
      </c>
      <c r="D555" s="105" t="s">
        <v>988</v>
      </c>
      <c r="E555" s="108">
        <v>75</v>
      </c>
      <c r="F555" s="1112"/>
      <c r="G555" s="202"/>
      <c r="H555" s="202"/>
      <c r="I555" s="299"/>
    </row>
    <row r="556" spans="1:9" s="300" customFormat="1" ht="46.5" x14ac:dyDescent="0.2">
      <c r="A556" s="201">
        <f t="shared" si="28"/>
        <v>5</v>
      </c>
      <c r="B556" s="763" t="s">
        <v>1419</v>
      </c>
      <c r="C556" s="62" t="s">
        <v>677</v>
      </c>
      <c r="D556" s="399" t="s">
        <v>938</v>
      </c>
      <c r="E556" s="66">
        <v>400</v>
      </c>
      <c r="F556" s="1112"/>
      <c r="G556" s="202"/>
      <c r="H556" s="202"/>
      <c r="I556" s="299"/>
    </row>
    <row r="557" spans="1:9" s="300" customFormat="1" ht="48.75" customHeight="1" x14ac:dyDescent="0.2">
      <c r="A557" s="201">
        <f t="shared" si="28"/>
        <v>6</v>
      </c>
      <c r="B557" s="794" t="s">
        <v>1804</v>
      </c>
      <c r="C557" s="105" t="s">
        <v>341</v>
      </c>
      <c r="D557" s="132" t="s">
        <v>345</v>
      </c>
      <c r="E557" s="104">
        <v>40</v>
      </c>
      <c r="F557" s="1112"/>
      <c r="G557" s="202"/>
      <c r="H557" s="202"/>
      <c r="I557" s="299"/>
    </row>
    <row r="558" spans="1:9" s="300" customFormat="1" ht="48.75" customHeight="1" x14ac:dyDescent="0.2">
      <c r="A558" s="201">
        <f t="shared" si="28"/>
        <v>7</v>
      </c>
      <c r="B558" s="752" t="s">
        <v>1680</v>
      </c>
      <c r="C558" s="62" t="s">
        <v>1311</v>
      </c>
      <c r="D558" s="62" t="s">
        <v>345</v>
      </c>
      <c r="E558" s="638">
        <v>25</v>
      </c>
      <c r="F558" s="1112"/>
      <c r="G558" s="202"/>
      <c r="H558" s="202"/>
      <c r="I558" s="299"/>
    </row>
    <row r="559" spans="1:9" s="300" customFormat="1" ht="69.75" x14ac:dyDescent="0.2">
      <c r="A559" s="201">
        <f t="shared" si="28"/>
        <v>8</v>
      </c>
      <c r="B559" s="223" t="s">
        <v>1421</v>
      </c>
      <c r="C559" s="124" t="s">
        <v>685</v>
      </c>
      <c r="D559" s="399" t="s">
        <v>938</v>
      </c>
      <c r="E559" s="127">
        <v>400</v>
      </c>
      <c r="F559" s="1112"/>
      <c r="G559" s="202"/>
      <c r="H559" s="202"/>
      <c r="I559" s="299"/>
    </row>
    <row r="560" spans="1:9" s="300" customFormat="1" ht="46.5" x14ac:dyDescent="0.2">
      <c r="A560" s="795">
        <f t="shared" si="28"/>
        <v>9</v>
      </c>
      <c r="B560" s="448" t="s">
        <v>1803</v>
      </c>
      <c r="C560" s="214" t="s">
        <v>422</v>
      </c>
      <c r="D560" s="378" t="s">
        <v>404</v>
      </c>
      <c r="E560" s="398">
        <v>100</v>
      </c>
      <c r="F560" s="1187"/>
      <c r="G560" s="202"/>
      <c r="H560" s="202"/>
      <c r="I560" s="299"/>
    </row>
    <row r="561" spans="1:9" s="300" customFormat="1" ht="46.5" customHeight="1" x14ac:dyDescent="0.2">
      <c r="A561" s="55" t="s">
        <v>504</v>
      </c>
      <c r="B561" s="1119" t="s">
        <v>67</v>
      </c>
      <c r="C561" s="1120"/>
      <c r="D561" s="1121"/>
      <c r="E561" s="517">
        <f>SUM(E562:E566)</f>
        <v>142</v>
      </c>
      <c r="F561" s="1299" t="s">
        <v>303</v>
      </c>
      <c r="G561" s="202"/>
      <c r="H561" s="202"/>
      <c r="I561" s="299"/>
    </row>
    <row r="562" spans="1:9" s="300" customFormat="1" ht="46.5" customHeight="1" x14ac:dyDescent="0.2">
      <c r="A562" s="49">
        <v>1</v>
      </c>
      <c r="B562" s="772" t="s">
        <v>1608</v>
      </c>
      <c r="C562" s="774" t="s">
        <v>1617</v>
      </c>
      <c r="D562" s="516" t="s">
        <v>1609</v>
      </c>
      <c r="E562" s="294">
        <v>20</v>
      </c>
      <c r="F562" s="1300"/>
      <c r="G562" s="202"/>
      <c r="H562" s="202"/>
      <c r="I562" s="299"/>
    </row>
    <row r="563" spans="1:9" s="300" customFormat="1" ht="46.5" customHeight="1" x14ac:dyDescent="0.2">
      <c r="A563" s="49">
        <f>A562+1</f>
        <v>2</v>
      </c>
      <c r="B563" s="772" t="s">
        <v>255</v>
      </c>
      <c r="C563" s="294" t="s">
        <v>1306</v>
      </c>
      <c r="D563" s="294" t="s">
        <v>1156</v>
      </c>
      <c r="E563" s="294">
        <v>30</v>
      </c>
      <c r="F563" s="1300"/>
      <c r="G563" s="202"/>
      <c r="H563" s="202"/>
      <c r="I563" s="299"/>
    </row>
    <row r="564" spans="1:9" s="300" customFormat="1" ht="46.5" customHeight="1" x14ac:dyDescent="0.2">
      <c r="A564" s="49">
        <f>A563+1</f>
        <v>3</v>
      </c>
      <c r="B564" s="772" t="s">
        <v>50</v>
      </c>
      <c r="C564" s="774" t="s">
        <v>1316</v>
      </c>
      <c r="D564" s="808" t="s">
        <v>376</v>
      </c>
      <c r="E564" s="294">
        <v>30</v>
      </c>
      <c r="F564" s="1300"/>
      <c r="G564" s="202"/>
      <c r="H564" s="202"/>
      <c r="I564" s="299"/>
    </row>
    <row r="565" spans="1:9" s="300" customFormat="1" ht="46.5" customHeight="1" x14ac:dyDescent="0.2">
      <c r="A565" s="49">
        <f>A564+1</f>
        <v>4</v>
      </c>
      <c r="B565" s="772" t="s">
        <v>66</v>
      </c>
      <c r="C565" s="291" t="s">
        <v>1337</v>
      </c>
      <c r="D565" s="808" t="s">
        <v>376</v>
      </c>
      <c r="E565" s="294">
        <v>30</v>
      </c>
      <c r="F565" s="1300"/>
      <c r="G565" s="202"/>
      <c r="H565" s="202"/>
      <c r="I565" s="299"/>
    </row>
    <row r="566" spans="1:9" s="300" customFormat="1" ht="46.5" customHeight="1" x14ac:dyDescent="0.2">
      <c r="A566" s="49">
        <f>A565+1</f>
        <v>5</v>
      </c>
      <c r="B566" s="772" t="s">
        <v>1157</v>
      </c>
      <c r="C566" s="294" t="s">
        <v>560</v>
      </c>
      <c r="D566" s="294" t="s">
        <v>1158</v>
      </c>
      <c r="E566" s="294">
        <v>32</v>
      </c>
      <c r="F566" s="1300"/>
      <c r="G566" s="202"/>
      <c r="H566" s="202"/>
      <c r="I566" s="299"/>
    </row>
    <row r="567" spans="1:9" s="300" customFormat="1" ht="48" customHeight="1" x14ac:dyDescent="0.2">
      <c r="A567" s="55" t="s">
        <v>29</v>
      </c>
      <c r="B567" s="1119" t="s">
        <v>68</v>
      </c>
      <c r="C567" s="1120"/>
      <c r="D567" s="1121"/>
      <c r="E567" s="517">
        <f>SUM(E568:E573)</f>
        <v>201</v>
      </c>
      <c r="F567" s="1299" t="s">
        <v>303</v>
      </c>
      <c r="G567" s="202"/>
      <c r="H567" s="202"/>
      <c r="I567" s="299"/>
    </row>
    <row r="568" spans="1:9" s="300" customFormat="1" ht="62.25" customHeight="1" x14ac:dyDescent="0.2">
      <c r="A568" s="19">
        <v>1</v>
      </c>
      <c r="B568" s="772" t="s">
        <v>44</v>
      </c>
      <c r="C568" s="774" t="s">
        <v>1689</v>
      </c>
      <c r="D568" s="740" t="s">
        <v>1614</v>
      </c>
      <c r="E568" s="294">
        <v>60</v>
      </c>
      <c r="F568" s="1300"/>
      <c r="G568" s="202"/>
      <c r="H568" s="202"/>
      <c r="I568" s="299"/>
    </row>
    <row r="569" spans="1:9" s="300" customFormat="1" ht="45" customHeight="1" x14ac:dyDescent="0.2">
      <c r="A569" s="19">
        <f>A568+1</f>
        <v>2</v>
      </c>
      <c r="B569" s="772" t="s">
        <v>1615</v>
      </c>
      <c r="C569" s="830" t="s">
        <v>1380</v>
      </c>
      <c r="D569" s="324" t="s">
        <v>1794</v>
      </c>
      <c r="E569" s="294">
        <v>25</v>
      </c>
      <c r="F569" s="1300"/>
      <c r="G569" s="202"/>
      <c r="H569" s="202"/>
      <c r="I569" s="299"/>
    </row>
    <row r="570" spans="1:9" s="300" customFormat="1" ht="66" customHeight="1" x14ac:dyDescent="0.2">
      <c r="A570" s="19">
        <f>A569+1</f>
        <v>3</v>
      </c>
      <c r="B570" s="772" t="s">
        <v>46</v>
      </c>
      <c r="C570" s="774" t="s">
        <v>1611</v>
      </c>
      <c r="D570" s="740" t="s">
        <v>1614</v>
      </c>
      <c r="E570" s="294">
        <v>30</v>
      </c>
      <c r="F570" s="1300"/>
      <c r="G570" s="202"/>
      <c r="H570" s="202"/>
      <c r="I570" s="299"/>
    </row>
    <row r="571" spans="1:9" s="300" customFormat="1" ht="45" customHeight="1" x14ac:dyDescent="0.2">
      <c r="A571" s="19">
        <f>A570+1</f>
        <v>4</v>
      </c>
      <c r="B571" s="772" t="s">
        <v>43</v>
      </c>
      <c r="C571" s="774" t="s">
        <v>1906</v>
      </c>
      <c r="D571" s="324" t="s">
        <v>1117</v>
      </c>
      <c r="E571" s="294">
        <v>30</v>
      </c>
      <c r="F571" s="1300"/>
      <c r="G571" s="202"/>
      <c r="H571" s="202"/>
      <c r="I571" s="299"/>
    </row>
    <row r="572" spans="1:9" s="300" customFormat="1" ht="67.5" customHeight="1" x14ac:dyDescent="0.2">
      <c r="A572" s="19">
        <f>A571+1</f>
        <v>5</v>
      </c>
      <c r="B572" s="772" t="s">
        <v>1159</v>
      </c>
      <c r="C572" s="774" t="s">
        <v>1690</v>
      </c>
      <c r="D572" s="740" t="s">
        <v>1614</v>
      </c>
      <c r="E572" s="475">
        <v>32</v>
      </c>
      <c r="F572" s="1300"/>
      <c r="G572" s="202"/>
      <c r="H572" s="202"/>
      <c r="I572" s="299"/>
    </row>
    <row r="573" spans="1:9" s="300" customFormat="1" ht="45" customHeight="1" x14ac:dyDescent="0.2">
      <c r="A573" s="19">
        <f>A572+1</f>
        <v>6</v>
      </c>
      <c r="B573" s="772" t="s">
        <v>1613</v>
      </c>
      <c r="C573" s="294" t="s">
        <v>1393</v>
      </c>
      <c r="D573" s="324" t="s">
        <v>354</v>
      </c>
      <c r="E573" s="294">
        <v>24</v>
      </c>
      <c r="F573" s="911"/>
      <c r="G573" s="202"/>
      <c r="H573" s="202"/>
      <c r="I573" s="299"/>
    </row>
    <row r="574" spans="1:9" s="300" customFormat="1" ht="47.25" customHeight="1" x14ac:dyDescent="0.2">
      <c r="A574" s="55" t="s">
        <v>33</v>
      </c>
      <c r="B574" s="1124" t="s">
        <v>1686</v>
      </c>
      <c r="C574" s="1125"/>
      <c r="D574" s="1126"/>
      <c r="E574" s="87">
        <f t="shared" ref="E574" si="29">E575+E626</f>
        <v>1505</v>
      </c>
      <c r="F574" s="42"/>
      <c r="G574" s="202"/>
      <c r="H574" s="202"/>
      <c r="I574" s="299"/>
    </row>
    <row r="575" spans="1:9" s="300" customFormat="1" ht="42" customHeight="1" x14ac:dyDescent="0.2">
      <c r="A575" s="55" t="s">
        <v>1670</v>
      </c>
      <c r="B575" s="1163" t="s">
        <v>222</v>
      </c>
      <c r="C575" s="1164"/>
      <c r="D575" s="1165"/>
      <c r="E575" s="107">
        <f t="shared" ref="E575" si="30">E576+E577+E584+E592+E604+E618</f>
        <v>1305</v>
      </c>
      <c r="F575" s="42"/>
      <c r="G575" s="202"/>
      <c r="H575" s="202"/>
      <c r="I575" s="299"/>
    </row>
    <row r="576" spans="1:9" s="300" customFormat="1" ht="60.75" x14ac:dyDescent="0.2">
      <c r="A576" s="93" t="s">
        <v>1671</v>
      </c>
      <c r="B576" s="388" t="s">
        <v>217</v>
      </c>
      <c r="C576" s="389" t="s">
        <v>439</v>
      </c>
      <c r="D576" s="388" t="s">
        <v>846</v>
      </c>
      <c r="E576" s="390">
        <v>100</v>
      </c>
      <c r="F576" s="252" t="s">
        <v>201</v>
      </c>
      <c r="G576" s="202"/>
      <c r="H576" s="202"/>
      <c r="I576" s="299"/>
    </row>
    <row r="577" spans="1:15" s="300" customFormat="1" ht="40.5" customHeight="1" x14ac:dyDescent="0.2">
      <c r="A577" s="738" t="s">
        <v>1672</v>
      </c>
      <c r="B577" s="989" t="s">
        <v>236</v>
      </c>
      <c r="C577" s="990"/>
      <c r="D577" s="991"/>
      <c r="E577" s="739">
        <f>SUM(E578:E583)</f>
        <v>120</v>
      </c>
      <c r="F577" s="992" t="s">
        <v>202</v>
      </c>
      <c r="G577" s="202"/>
      <c r="H577" s="202"/>
      <c r="I577" s="299"/>
    </row>
    <row r="578" spans="1:15" s="300" customFormat="1" ht="46.5" x14ac:dyDescent="0.2">
      <c r="A578" s="238">
        <v>1</v>
      </c>
      <c r="B578" s="556" t="s">
        <v>50</v>
      </c>
      <c r="C578" s="557" t="s">
        <v>683</v>
      </c>
      <c r="D578" s="291" t="s">
        <v>379</v>
      </c>
      <c r="E578" s="471">
        <v>20</v>
      </c>
      <c r="F578" s="993"/>
      <c r="G578" s="202"/>
      <c r="H578" s="202"/>
      <c r="I578" s="299"/>
    </row>
    <row r="579" spans="1:15" s="300" customFormat="1" ht="46.5" x14ac:dyDescent="0.2">
      <c r="A579" s="238">
        <v>2</v>
      </c>
      <c r="B579" s="556" t="s">
        <v>66</v>
      </c>
      <c r="C579" s="557" t="s">
        <v>683</v>
      </c>
      <c r="D579" s="291" t="s">
        <v>379</v>
      </c>
      <c r="E579" s="471">
        <v>20</v>
      </c>
      <c r="F579" s="993"/>
      <c r="G579" s="202"/>
      <c r="H579" s="202"/>
      <c r="I579" s="299"/>
    </row>
    <row r="580" spans="1:15" s="300" customFormat="1" ht="46.5" x14ac:dyDescent="0.2">
      <c r="A580" s="238">
        <v>3</v>
      </c>
      <c r="B580" s="556" t="s">
        <v>224</v>
      </c>
      <c r="C580" s="557" t="s">
        <v>683</v>
      </c>
      <c r="D580" s="291" t="s">
        <v>379</v>
      </c>
      <c r="E580" s="471">
        <v>20</v>
      </c>
      <c r="F580" s="993"/>
      <c r="G580" s="202"/>
      <c r="H580" s="202"/>
      <c r="I580" s="299"/>
    </row>
    <row r="581" spans="1:15" s="300" customFormat="1" ht="46.5" x14ac:dyDescent="0.2">
      <c r="A581" s="238">
        <v>4</v>
      </c>
      <c r="B581" s="556" t="s">
        <v>1606</v>
      </c>
      <c r="C581" s="557" t="s">
        <v>683</v>
      </c>
      <c r="D581" s="291" t="s">
        <v>379</v>
      </c>
      <c r="E581" s="471">
        <v>20</v>
      </c>
      <c r="F581" s="993"/>
      <c r="G581" s="202"/>
      <c r="H581" s="202"/>
      <c r="I581" s="299"/>
    </row>
    <row r="582" spans="1:15" s="300" customFormat="1" ht="46.5" x14ac:dyDescent="0.2">
      <c r="A582" s="238">
        <v>5</v>
      </c>
      <c r="B582" s="556" t="s">
        <v>51</v>
      </c>
      <c r="C582" s="557" t="s">
        <v>683</v>
      </c>
      <c r="D582" s="291" t="s">
        <v>379</v>
      </c>
      <c r="E582" s="471">
        <v>20</v>
      </c>
      <c r="F582" s="993"/>
      <c r="G582" s="202"/>
      <c r="H582" s="202"/>
      <c r="I582" s="299"/>
    </row>
    <row r="583" spans="1:15" s="300" customFormat="1" ht="46.5" x14ac:dyDescent="0.2">
      <c r="A583" s="238">
        <v>6</v>
      </c>
      <c r="B583" s="556" t="s">
        <v>1606</v>
      </c>
      <c r="C583" s="557" t="s">
        <v>683</v>
      </c>
      <c r="D583" s="291" t="s">
        <v>379</v>
      </c>
      <c r="E583" s="471">
        <v>20</v>
      </c>
      <c r="F583" s="994"/>
      <c r="G583" s="202"/>
      <c r="H583" s="202"/>
      <c r="I583" s="299"/>
    </row>
    <row r="584" spans="1:15" s="299" customFormat="1" ht="41.25" customHeight="1" x14ac:dyDescent="0.2">
      <c r="A584" s="53" t="s">
        <v>1673</v>
      </c>
      <c r="B584" s="1140" t="s">
        <v>210</v>
      </c>
      <c r="C584" s="1141"/>
      <c r="D584" s="1142"/>
      <c r="E584" s="118">
        <f>SUM(E585:E591)</f>
        <v>280</v>
      </c>
      <c r="F584" s="1150" t="s">
        <v>203</v>
      </c>
      <c r="G584" s="202"/>
      <c r="H584" s="202"/>
      <c r="J584" s="300"/>
      <c r="K584" s="300"/>
      <c r="L584" s="300"/>
      <c r="M584" s="300"/>
      <c r="N584" s="300"/>
      <c r="O584" s="300"/>
    </row>
    <row r="585" spans="1:15" s="299" customFormat="1" ht="45" customHeight="1" x14ac:dyDescent="0.2">
      <c r="A585" s="99">
        <v>1</v>
      </c>
      <c r="B585" s="482" t="s">
        <v>46</v>
      </c>
      <c r="C585" s="105" t="s">
        <v>416</v>
      </c>
      <c r="D585" s="487" t="s">
        <v>461</v>
      </c>
      <c r="E585" s="99">
        <v>40</v>
      </c>
      <c r="F585" s="1151"/>
      <c r="G585" s="202"/>
      <c r="H585" s="202"/>
      <c r="J585" s="300"/>
      <c r="K585" s="300"/>
      <c r="L585" s="300"/>
      <c r="M585" s="300"/>
      <c r="N585" s="300"/>
      <c r="O585" s="300"/>
    </row>
    <row r="586" spans="1:15" s="299" customFormat="1" ht="45" customHeight="1" x14ac:dyDescent="0.2">
      <c r="A586" s="99">
        <f t="shared" ref="A586:A591" si="31">A585+1</f>
        <v>2</v>
      </c>
      <c r="B586" s="482" t="s">
        <v>50</v>
      </c>
      <c r="C586" s="165" t="s">
        <v>418</v>
      </c>
      <c r="D586" s="487" t="s">
        <v>461</v>
      </c>
      <c r="E586" s="99">
        <v>40</v>
      </c>
      <c r="F586" s="1151"/>
      <c r="G586" s="202"/>
      <c r="H586" s="202"/>
      <c r="J586" s="300"/>
      <c r="K586" s="300"/>
      <c r="L586" s="300"/>
      <c r="M586" s="300"/>
      <c r="N586" s="300"/>
      <c r="O586" s="300"/>
    </row>
    <row r="587" spans="1:15" s="299" customFormat="1" ht="69.75" x14ac:dyDescent="0.2">
      <c r="A587" s="99">
        <f t="shared" si="31"/>
        <v>3</v>
      </c>
      <c r="B587" s="448" t="s">
        <v>225</v>
      </c>
      <c r="C587" s="201" t="s">
        <v>418</v>
      </c>
      <c r="D587" s="214" t="s">
        <v>1133</v>
      </c>
      <c r="E587" s="99">
        <v>40</v>
      </c>
      <c r="F587" s="1152"/>
      <c r="G587" s="202"/>
      <c r="H587" s="202"/>
      <c r="J587" s="300"/>
      <c r="K587" s="300"/>
      <c r="L587" s="300"/>
      <c r="M587" s="300"/>
      <c r="N587" s="300"/>
      <c r="O587" s="300"/>
    </row>
    <row r="588" spans="1:15" s="299" customFormat="1" ht="45" customHeight="1" x14ac:dyDescent="0.2">
      <c r="A588" s="99">
        <f t="shared" si="31"/>
        <v>4</v>
      </c>
      <c r="B588" s="482" t="s">
        <v>66</v>
      </c>
      <c r="C588" s="177" t="s">
        <v>422</v>
      </c>
      <c r="D588" s="487" t="s">
        <v>461</v>
      </c>
      <c r="E588" s="99">
        <v>40</v>
      </c>
      <c r="F588" s="1151"/>
      <c r="G588" s="202"/>
      <c r="H588" s="202"/>
      <c r="J588" s="300"/>
      <c r="K588" s="300"/>
      <c r="L588" s="300"/>
      <c r="M588" s="300"/>
      <c r="N588" s="300"/>
      <c r="O588" s="300"/>
    </row>
    <row r="589" spans="1:15" s="299" customFormat="1" ht="45" customHeight="1" x14ac:dyDescent="0.2">
      <c r="A589" s="99">
        <f t="shared" si="31"/>
        <v>5</v>
      </c>
      <c r="B589" s="482" t="s">
        <v>45</v>
      </c>
      <c r="C589" s="177" t="s">
        <v>422</v>
      </c>
      <c r="D589" s="457" t="s">
        <v>459</v>
      </c>
      <c r="E589" s="99">
        <v>40</v>
      </c>
      <c r="F589" s="1151"/>
      <c r="G589" s="202"/>
      <c r="H589" s="202"/>
      <c r="J589" s="300"/>
      <c r="K589" s="300"/>
      <c r="L589" s="300"/>
      <c r="M589" s="300"/>
      <c r="N589" s="300"/>
      <c r="O589" s="300"/>
    </row>
    <row r="590" spans="1:15" s="299" customFormat="1" ht="45" customHeight="1" x14ac:dyDescent="0.2">
      <c r="A590" s="99">
        <f t="shared" si="31"/>
        <v>6</v>
      </c>
      <c r="B590" s="146" t="s">
        <v>69</v>
      </c>
      <c r="C590" s="177" t="s">
        <v>422</v>
      </c>
      <c r="D590" s="149" t="s">
        <v>901</v>
      </c>
      <c r="E590" s="99">
        <v>40</v>
      </c>
      <c r="F590" s="1151"/>
      <c r="G590" s="202"/>
      <c r="H590" s="202"/>
      <c r="J590" s="300"/>
      <c r="K590" s="300"/>
      <c r="L590" s="300"/>
      <c r="M590" s="300"/>
      <c r="N590" s="300"/>
      <c r="O590" s="300"/>
    </row>
    <row r="591" spans="1:15" s="299" customFormat="1" ht="45" customHeight="1" x14ac:dyDescent="0.2">
      <c r="A591" s="99">
        <f t="shared" si="31"/>
        <v>7</v>
      </c>
      <c r="B591" s="482" t="s">
        <v>234</v>
      </c>
      <c r="C591" s="105" t="s">
        <v>424</v>
      </c>
      <c r="D591" s="487" t="s">
        <v>461</v>
      </c>
      <c r="E591" s="99">
        <v>40</v>
      </c>
      <c r="F591" s="1152"/>
      <c r="G591" s="202"/>
      <c r="H591" s="202"/>
      <c r="J591" s="300"/>
      <c r="K591" s="300"/>
      <c r="L591" s="300"/>
      <c r="M591" s="300"/>
      <c r="N591" s="300"/>
      <c r="O591" s="300"/>
    </row>
    <row r="592" spans="1:15" s="299" customFormat="1" ht="45" customHeight="1" x14ac:dyDescent="0.2">
      <c r="A592" s="53" t="s">
        <v>1673</v>
      </c>
      <c r="B592" s="1140" t="s">
        <v>209</v>
      </c>
      <c r="C592" s="1141"/>
      <c r="D592" s="1142"/>
      <c r="E592" s="118">
        <f>SUM(E593:E603)</f>
        <v>264</v>
      </c>
      <c r="F592" s="1153" t="s">
        <v>41</v>
      </c>
      <c r="G592" s="202"/>
      <c r="H592" s="202"/>
      <c r="J592" s="300"/>
      <c r="K592" s="300"/>
      <c r="L592" s="300"/>
      <c r="M592" s="300"/>
      <c r="N592" s="300"/>
      <c r="O592" s="300"/>
    </row>
    <row r="593" spans="1:15" s="299" customFormat="1" ht="45" customHeight="1" x14ac:dyDescent="0.2">
      <c r="A593" s="26">
        <v>1</v>
      </c>
      <c r="B593" s="556" t="s">
        <v>65</v>
      </c>
      <c r="C593" s="969" t="s">
        <v>1895</v>
      </c>
      <c r="D593" s="476" t="s">
        <v>973</v>
      </c>
      <c r="E593" s="291">
        <v>24</v>
      </c>
      <c r="F593" s="1154"/>
      <c r="G593" s="202"/>
      <c r="H593" s="202"/>
      <c r="J593" s="300"/>
      <c r="K593" s="300"/>
      <c r="L593" s="300"/>
      <c r="M593" s="300"/>
      <c r="N593" s="300"/>
      <c r="O593" s="300"/>
    </row>
    <row r="594" spans="1:15" s="299" customFormat="1" ht="45" customHeight="1" x14ac:dyDescent="0.2">
      <c r="A594" s="26">
        <f t="shared" ref="A594:A603" si="32">A593+1</f>
        <v>2</v>
      </c>
      <c r="B594" s="556" t="s">
        <v>45</v>
      </c>
      <c r="C594" s="969" t="s">
        <v>1617</v>
      </c>
      <c r="D594" s="476" t="s">
        <v>973</v>
      </c>
      <c r="E594" s="291">
        <v>24</v>
      </c>
      <c r="F594" s="1154"/>
      <c r="G594" s="202"/>
      <c r="H594" s="202"/>
      <c r="J594" s="300"/>
      <c r="K594" s="300"/>
      <c r="L594" s="300"/>
      <c r="M594" s="300"/>
      <c r="N594" s="300"/>
      <c r="O594" s="300"/>
    </row>
    <row r="595" spans="1:15" s="299" customFormat="1" ht="69.75" x14ac:dyDescent="0.2">
      <c r="A595" s="26">
        <f t="shared" si="32"/>
        <v>3</v>
      </c>
      <c r="B595" s="556" t="s">
        <v>228</v>
      </c>
      <c r="C595" s="508" t="s">
        <v>879</v>
      </c>
      <c r="D595" s="291" t="s">
        <v>974</v>
      </c>
      <c r="E595" s="291">
        <v>24</v>
      </c>
      <c r="F595" s="1154"/>
      <c r="G595" s="202"/>
      <c r="H595" s="202"/>
      <c r="J595" s="300"/>
      <c r="K595" s="300"/>
      <c r="L595" s="300"/>
      <c r="M595" s="300"/>
      <c r="N595" s="300"/>
      <c r="O595" s="300"/>
    </row>
    <row r="596" spans="1:15" s="299" customFormat="1" ht="69" customHeight="1" x14ac:dyDescent="0.2">
      <c r="A596" s="26">
        <f t="shared" si="32"/>
        <v>4</v>
      </c>
      <c r="B596" s="556" t="s">
        <v>279</v>
      </c>
      <c r="C596" s="508" t="s">
        <v>879</v>
      </c>
      <c r="D596" s="291" t="s">
        <v>974</v>
      </c>
      <c r="E596" s="291">
        <v>24</v>
      </c>
      <c r="F596" s="1154"/>
      <c r="G596" s="202"/>
      <c r="H596" s="202"/>
      <c r="J596" s="300"/>
      <c r="K596" s="300"/>
      <c r="L596" s="300"/>
      <c r="M596" s="300"/>
      <c r="N596" s="300"/>
      <c r="O596" s="300"/>
    </row>
    <row r="597" spans="1:15" s="299" customFormat="1" ht="69.75" x14ac:dyDescent="0.2">
      <c r="A597" s="26">
        <f t="shared" si="32"/>
        <v>5</v>
      </c>
      <c r="B597" s="556" t="s">
        <v>224</v>
      </c>
      <c r="C597" s="508" t="s">
        <v>879</v>
      </c>
      <c r="D597" s="291" t="s">
        <v>974</v>
      </c>
      <c r="E597" s="291">
        <v>24</v>
      </c>
      <c r="F597" s="1155"/>
      <c r="G597" s="202"/>
      <c r="H597" s="202"/>
      <c r="J597" s="300"/>
      <c r="K597" s="300"/>
      <c r="L597" s="300"/>
      <c r="M597" s="300"/>
      <c r="N597" s="300"/>
      <c r="O597" s="300"/>
    </row>
    <row r="598" spans="1:15" s="299" customFormat="1" ht="46.5" x14ac:dyDescent="0.2">
      <c r="A598" s="26">
        <f t="shared" si="32"/>
        <v>6</v>
      </c>
      <c r="B598" s="556" t="s">
        <v>43</v>
      </c>
      <c r="C598" s="508" t="s">
        <v>879</v>
      </c>
      <c r="D598" s="291" t="s">
        <v>379</v>
      </c>
      <c r="E598" s="291">
        <v>24</v>
      </c>
      <c r="F598" s="1154"/>
      <c r="G598" s="202"/>
      <c r="H598" s="202"/>
      <c r="J598" s="300"/>
      <c r="K598" s="300"/>
      <c r="L598" s="300"/>
      <c r="M598" s="300"/>
      <c r="N598" s="300"/>
      <c r="O598" s="300"/>
    </row>
    <row r="599" spans="1:15" s="299" customFormat="1" ht="69.75" x14ac:dyDescent="0.2">
      <c r="A599" s="26">
        <f t="shared" si="32"/>
        <v>7</v>
      </c>
      <c r="B599" s="556" t="s">
        <v>69</v>
      </c>
      <c r="C599" s="508" t="s">
        <v>882</v>
      </c>
      <c r="D599" s="291" t="s">
        <v>974</v>
      </c>
      <c r="E599" s="291">
        <v>24</v>
      </c>
      <c r="F599" s="1154"/>
      <c r="G599" s="202"/>
      <c r="H599" s="202"/>
      <c r="J599" s="300"/>
      <c r="K599" s="300"/>
      <c r="L599" s="300"/>
      <c r="M599" s="300"/>
      <c r="N599" s="300"/>
      <c r="O599" s="300"/>
    </row>
    <row r="600" spans="1:15" s="300" customFormat="1" ht="69.75" x14ac:dyDescent="0.2">
      <c r="A600" s="26">
        <f t="shared" si="32"/>
        <v>8</v>
      </c>
      <c r="B600" s="556" t="s">
        <v>881</v>
      </c>
      <c r="C600" s="508" t="s">
        <v>682</v>
      </c>
      <c r="D600" s="291" t="s">
        <v>974</v>
      </c>
      <c r="E600" s="291">
        <v>24</v>
      </c>
      <c r="F600" s="1155"/>
      <c r="G600" s="202"/>
      <c r="H600" s="202"/>
      <c r="I600" s="299"/>
    </row>
    <row r="601" spans="1:15" s="300" customFormat="1" ht="69.75" x14ac:dyDescent="0.2">
      <c r="A601" s="26">
        <f t="shared" si="32"/>
        <v>9</v>
      </c>
      <c r="B601" s="556" t="s">
        <v>66</v>
      </c>
      <c r="C601" s="291" t="s">
        <v>432</v>
      </c>
      <c r="D601" s="291" t="s">
        <v>974</v>
      </c>
      <c r="E601" s="291">
        <v>24</v>
      </c>
      <c r="F601" s="1155"/>
      <c r="G601" s="202"/>
      <c r="H601" s="202"/>
      <c r="I601" s="299"/>
    </row>
    <row r="602" spans="1:15" s="300" customFormat="1" ht="46.5" x14ac:dyDescent="0.2">
      <c r="A602" s="26">
        <f t="shared" si="32"/>
        <v>10</v>
      </c>
      <c r="B602" s="556" t="s">
        <v>1172</v>
      </c>
      <c r="C602" s="291" t="s">
        <v>432</v>
      </c>
      <c r="D602" s="476" t="s">
        <v>973</v>
      </c>
      <c r="E602" s="291">
        <v>24</v>
      </c>
      <c r="F602" s="1155"/>
      <c r="G602" s="202"/>
      <c r="H602" s="202"/>
      <c r="I602" s="299"/>
    </row>
    <row r="603" spans="1:15" s="300" customFormat="1" ht="46.5" x14ac:dyDescent="0.2">
      <c r="A603" s="26">
        <f t="shared" si="32"/>
        <v>11</v>
      </c>
      <c r="B603" s="556" t="s">
        <v>234</v>
      </c>
      <c r="C603" s="291" t="s">
        <v>883</v>
      </c>
      <c r="D603" s="476" t="s">
        <v>973</v>
      </c>
      <c r="E603" s="291">
        <v>24</v>
      </c>
      <c r="F603" s="1154"/>
      <c r="G603" s="202"/>
      <c r="H603" s="202"/>
      <c r="I603" s="299"/>
    </row>
    <row r="604" spans="1:15" s="300" customFormat="1" ht="42" customHeight="1" x14ac:dyDescent="0.2">
      <c r="A604" s="53" t="s">
        <v>1674</v>
      </c>
      <c r="B604" s="1140" t="s">
        <v>215</v>
      </c>
      <c r="C604" s="1141"/>
      <c r="D604" s="1142"/>
      <c r="E604" s="17">
        <f>SUM(E605:E617)</f>
        <v>411</v>
      </c>
      <c r="F604" s="1156" t="s">
        <v>205</v>
      </c>
      <c r="G604" s="202"/>
      <c r="H604" s="202"/>
      <c r="I604" s="299"/>
    </row>
    <row r="605" spans="1:15" s="300" customFormat="1" ht="45" customHeight="1" x14ac:dyDescent="0.2">
      <c r="A605" s="26">
        <v>1</v>
      </c>
      <c r="B605" s="450" t="s">
        <v>232</v>
      </c>
      <c r="C605" s="201" t="s">
        <v>410</v>
      </c>
      <c r="D605" s="451" t="s">
        <v>891</v>
      </c>
      <c r="E605" s="201">
        <v>24</v>
      </c>
      <c r="F605" s="1157"/>
      <c r="G605" s="202"/>
      <c r="H605" s="202"/>
      <c r="I605" s="299"/>
    </row>
    <row r="606" spans="1:15" s="300" customFormat="1" ht="46.5" x14ac:dyDescent="0.2">
      <c r="A606" s="26">
        <f>A605+1</f>
        <v>2</v>
      </c>
      <c r="B606" s="450" t="s">
        <v>1721</v>
      </c>
      <c r="C606" s="201" t="s">
        <v>410</v>
      </c>
      <c r="D606" s="214" t="s">
        <v>802</v>
      </c>
      <c r="E606" s="795">
        <v>48</v>
      </c>
      <c r="F606" s="1157"/>
      <c r="G606" s="202"/>
      <c r="H606" s="202"/>
      <c r="I606" s="299"/>
    </row>
    <row r="607" spans="1:15" s="300" customFormat="1" ht="45" customHeight="1" x14ac:dyDescent="0.2">
      <c r="A607" s="26">
        <f>A606+1</f>
        <v>3</v>
      </c>
      <c r="B607" s="775" t="s">
        <v>45</v>
      </c>
      <c r="C607" s="214" t="s">
        <v>411</v>
      </c>
      <c r="D607" s="447" t="s">
        <v>372</v>
      </c>
      <c r="E607" s="795">
        <v>15</v>
      </c>
      <c r="F607" s="1158"/>
      <c r="G607" s="202"/>
      <c r="H607" s="202"/>
      <c r="I607" s="299"/>
    </row>
    <row r="608" spans="1:15" s="300" customFormat="1" ht="45" customHeight="1" x14ac:dyDescent="0.2">
      <c r="A608" s="26">
        <f>A607+1</f>
        <v>4</v>
      </c>
      <c r="B608" s="450" t="s">
        <v>46</v>
      </c>
      <c r="C608" s="214" t="s">
        <v>413</v>
      </c>
      <c r="D608" s="451" t="s">
        <v>891</v>
      </c>
      <c r="E608" s="795">
        <v>70</v>
      </c>
      <c r="F608" s="1159"/>
      <c r="G608" s="202"/>
      <c r="H608" s="202"/>
      <c r="I608" s="299"/>
    </row>
    <row r="609" spans="1:9" s="300" customFormat="1" ht="45" customHeight="1" x14ac:dyDescent="0.2">
      <c r="A609" s="26">
        <f t="shared" ref="A609:A617" si="33">A608+1</f>
        <v>5</v>
      </c>
      <c r="B609" s="450" t="s">
        <v>232</v>
      </c>
      <c r="C609" s="214" t="s">
        <v>416</v>
      </c>
      <c r="D609" s="451" t="s">
        <v>891</v>
      </c>
      <c r="E609" s="201">
        <v>24</v>
      </c>
      <c r="F609" s="898"/>
      <c r="G609" s="202"/>
      <c r="H609" s="202"/>
      <c r="I609" s="299"/>
    </row>
    <row r="610" spans="1:9" s="300" customFormat="1" ht="45" customHeight="1" x14ac:dyDescent="0.2">
      <c r="A610" s="26">
        <f t="shared" si="33"/>
        <v>6</v>
      </c>
      <c r="B610" s="450" t="s">
        <v>1722</v>
      </c>
      <c r="C610" s="214" t="s">
        <v>418</v>
      </c>
      <c r="D610" s="451" t="s">
        <v>891</v>
      </c>
      <c r="E610" s="201">
        <v>24</v>
      </c>
      <c r="F610" s="898"/>
      <c r="G610" s="202"/>
      <c r="H610" s="202"/>
      <c r="I610" s="299"/>
    </row>
    <row r="611" spans="1:9" s="300" customFormat="1" ht="45" customHeight="1" x14ac:dyDescent="0.2">
      <c r="A611" s="26">
        <f t="shared" si="33"/>
        <v>7</v>
      </c>
      <c r="B611" s="450" t="s">
        <v>1120</v>
      </c>
      <c r="C611" s="201" t="s">
        <v>420</v>
      </c>
      <c r="D611" s="214" t="s">
        <v>802</v>
      </c>
      <c r="E611" s="201">
        <v>60</v>
      </c>
      <c r="F611" s="898"/>
      <c r="G611" s="202"/>
      <c r="H611" s="202"/>
      <c r="I611" s="299"/>
    </row>
    <row r="612" spans="1:9" s="300" customFormat="1" ht="45" customHeight="1" x14ac:dyDescent="0.2">
      <c r="A612" s="26">
        <f t="shared" si="33"/>
        <v>8</v>
      </c>
      <c r="B612" s="450" t="s">
        <v>46</v>
      </c>
      <c r="C612" s="214" t="s">
        <v>422</v>
      </c>
      <c r="D612" s="451" t="s">
        <v>891</v>
      </c>
      <c r="E612" s="201">
        <v>24</v>
      </c>
      <c r="F612" s="898"/>
      <c r="G612" s="202"/>
      <c r="H612" s="202"/>
      <c r="I612" s="299"/>
    </row>
    <row r="613" spans="1:9" s="300" customFormat="1" ht="45" customHeight="1" x14ac:dyDescent="0.2">
      <c r="A613" s="26">
        <f t="shared" si="33"/>
        <v>9</v>
      </c>
      <c r="B613" s="450" t="s">
        <v>396</v>
      </c>
      <c r="C613" s="214" t="s">
        <v>422</v>
      </c>
      <c r="D613" s="214" t="s">
        <v>802</v>
      </c>
      <c r="E613" s="201">
        <v>26</v>
      </c>
      <c r="F613" s="898"/>
      <c r="G613" s="202"/>
      <c r="H613" s="202"/>
      <c r="I613" s="299"/>
    </row>
    <row r="614" spans="1:9" s="300" customFormat="1" ht="45" customHeight="1" x14ac:dyDescent="0.2">
      <c r="A614" s="26">
        <f t="shared" si="33"/>
        <v>10</v>
      </c>
      <c r="B614" s="450" t="s">
        <v>233</v>
      </c>
      <c r="C614" s="214" t="s">
        <v>423</v>
      </c>
      <c r="D614" s="451" t="s">
        <v>891</v>
      </c>
      <c r="E614" s="201">
        <v>24</v>
      </c>
      <c r="F614" s="898"/>
      <c r="G614" s="202"/>
      <c r="H614" s="202"/>
      <c r="I614" s="299"/>
    </row>
    <row r="615" spans="1:9" s="300" customFormat="1" ht="45" customHeight="1" x14ac:dyDescent="0.2">
      <c r="A615" s="26">
        <f t="shared" si="33"/>
        <v>11</v>
      </c>
      <c r="B615" s="450" t="s">
        <v>1723</v>
      </c>
      <c r="C615" s="214" t="s">
        <v>423</v>
      </c>
      <c r="D615" s="451" t="s">
        <v>891</v>
      </c>
      <c r="E615" s="201">
        <v>24</v>
      </c>
      <c r="F615" s="898"/>
      <c r="G615" s="202"/>
      <c r="H615" s="202"/>
      <c r="I615" s="299"/>
    </row>
    <row r="616" spans="1:9" s="300" customFormat="1" ht="45" customHeight="1" x14ac:dyDescent="0.2">
      <c r="A616" s="26">
        <f t="shared" si="33"/>
        <v>12</v>
      </c>
      <c r="B616" s="450" t="s">
        <v>65</v>
      </c>
      <c r="C616" s="214" t="s">
        <v>424</v>
      </c>
      <c r="D616" s="451" t="s">
        <v>891</v>
      </c>
      <c r="E616" s="201">
        <v>24</v>
      </c>
      <c r="F616" s="898"/>
      <c r="G616" s="202"/>
      <c r="H616" s="202"/>
      <c r="I616" s="299"/>
    </row>
    <row r="617" spans="1:9" s="300" customFormat="1" ht="45" customHeight="1" x14ac:dyDescent="0.2">
      <c r="A617" s="26">
        <f t="shared" si="33"/>
        <v>13</v>
      </c>
      <c r="B617" s="450" t="s">
        <v>234</v>
      </c>
      <c r="C617" s="214" t="s">
        <v>426</v>
      </c>
      <c r="D617" s="451" t="s">
        <v>891</v>
      </c>
      <c r="E617" s="201">
        <v>24</v>
      </c>
      <c r="F617" s="898"/>
      <c r="G617" s="202"/>
      <c r="H617" s="202"/>
      <c r="I617" s="299"/>
    </row>
    <row r="618" spans="1:9" s="300" customFormat="1" ht="42" customHeight="1" x14ac:dyDescent="0.2">
      <c r="A618" s="56" t="s">
        <v>1675</v>
      </c>
      <c r="B618" s="1140" t="s">
        <v>213</v>
      </c>
      <c r="C618" s="1141"/>
      <c r="D618" s="1142"/>
      <c r="E618" s="119">
        <f>SUM(E619:E625)</f>
        <v>130</v>
      </c>
      <c r="F618" s="1129" t="s">
        <v>206</v>
      </c>
      <c r="G618" s="202"/>
      <c r="H618" s="202"/>
      <c r="I618" s="299"/>
    </row>
    <row r="619" spans="1:9" s="300" customFormat="1" ht="45" customHeight="1" x14ac:dyDescent="0.2">
      <c r="A619" s="12">
        <v>1</v>
      </c>
      <c r="B619" s="409" t="s">
        <v>65</v>
      </c>
      <c r="C619" s="126" t="s">
        <v>410</v>
      </c>
      <c r="D619" s="402" t="s">
        <v>379</v>
      </c>
      <c r="E619" s="411">
        <v>10</v>
      </c>
      <c r="F619" s="1130"/>
      <c r="G619" s="202"/>
      <c r="H619" s="202"/>
      <c r="I619" s="299"/>
    </row>
    <row r="620" spans="1:9" s="300" customFormat="1" ht="45" customHeight="1" x14ac:dyDescent="0.2">
      <c r="A620" s="12">
        <f t="shared" ref="A620:A625" si="34">A619+1</f>
        <v>2</v>
      </c>
      <c r="B620" s="409" t="s">
        <v>254</v>
      </c>
      <c r="C620" s="102" t="s">
        <v>411</v>
      </c>
      <c r="D620" s="402" t="s">
        <v>379</v>
      </c>
      <c r="E620" s="411">
        <v>20</v>
      </c>
      <c r="F620" s="1130"/>
      <c r="G620" s="202"/>
      <c r="H620" s="202"/>
      <c r="I620" s="299"/>
    </row>
    <row r="621" spans="1:9" s="300" customFormat="1" ht="45" customHeight="1" x14ac:dyDescent="0.2">
      <c r="A621" s="12">
        <f t="shared" si="34"/>
        <v>3</v>
      </c>
      <c r="B621" s="409" t="s">
        <v>45</v>
      </c>
      <c r="C621" s="102" t="s">
        <v>413</v>
      </c>
      <c r="D621" s="402" t="s">
        <v>379</v>
      </c>
      <c r="E621" s="411">
        <v>20</v>
      </c>
      <c r="F621" s="1130"/>
      <c r="G621" s="202"/>
      <c r="H621" s="202"/>
      <c r="I621" s="299"/>
    </row>
    <row r="622" spans="1:9" s="300" customFormat="1" ht="45" customHeight="1" x14ac:dyDescent="0.2">
      <c r="A622" s="12">
        <f t="shared" si="34"/>
        <v>4</v>
      </c>
      <c r="B622" s="409" t="s">
        <v>46</v>
      </c>
      <c r="C622" s="102" t="s">
        <v>413</v>
      </c>
      <c r="D622" s="402" t="s">
        <v>379</v>
      </c>
      <c r="E622" s="411">
        <v>20</v>
      </c>
      <c r="F622" s="1130"/>
      <c r="G622" s="202"/>
      <c r="H622" s="202"/>
      <c r="I622" s="299"/>
    </row>
    <row r="623" spans="1:9" s="300" customFormat="1" ht="45" customHeight="1" x14ac:dyDescent="0.2">
      <c r="A623" s="12">
        <f t="shared" si="34"/>
        <v>5</v>
      </c>
      <c r="B623" s="409" t="s">
        <v>50</v>
      </c>
      <c r="C623" s="132" t="s">
        <v>416</v>
      </c>
      <c r="D623" s="402" t="s">
        <v>379</v>
      </c>
      <c r="E623" s="411">
        <v>20</v>
      </c>
      <c r="F623" s="1130"/>
      <c r="G623" s="202"/>
      <c r="H623" s="202"/>
      <c r="I623" s="299"/>
    </row>
    <row r="624" spans="1:9" s="300" customFormat="1" ht="45" customHeight="1" x14ac:dyDescent="0.2">
      <c r="A624" s="12">
        <f t="shared" si="34"/>
        <v>6</v>
      </c>
      <c r="B624" s="409" t="s">
        <v>66</v>
      </c>
      <c r="C624" s="177" t="s">
        <v>422</v>
      </c>
      <c r="D624" s="402" t="s">
        <v>379</v>
      </c>
      <c r="E624" s="411">
        <v>20</v>
      </c>
      <c r="F624" s="1130"/>
      <c r="G624" s="202"/>
      <c r="H624" s="202"/>
      <c r="I624" s="299"/>
    </row>
    <row r="625" spans="1:9" s="300" customFormat="1" ht="45" customHeight="1" x14ac:dyDescent="0.2">
      <c r="A625" s="12">
        <f t="shared" si="34"/>
        <v>7</v>
      </c>
      <c r="B625" s="409" t="s">
        <v>286</v>
      </c>
      <c r="C625" s="84" t="s">
        <v>423</v>
      </c>
      <c r="D625" s="402" t="s">
        <v>379</v>
      </c>
      <c r="E625" s="411">
        <v>20</v>
      </c>
      <c r="F625" s="1143"/>
      <c r="G625" s="202"/>
      <c r="H625" s="202"/>
      <c r="I625" s="299"/>
    </row>
    <row r="626" spans="1:9" s="300" customFormat="1" ht="37.5" customHeight="1" x14ac:dyDescent="0.2">
      <c r="A626" s="55" t="s">
        <v>1676</v>
      </c>
      <c r="B626" s="1144" t="s">
        <v>200</v>
      </c>
      <c r="C626" s="1145"/>
      <c r="D626" s="1146"/>
      <c r="E626" s="520">
        <f>SUM(E627:E630)</f>
        <v>200</v>
      </c>
      <c r="F626" s="1160" t="s">
        <v>303</v>
      </c>
      <c r="G626" s="202"/>
      <c r="H626" s="202"/>
      <c r="I626" s="299"/>
    </row>
    <row r="627" spans="1:9" s="300" customFormat="1" ht="46.5" customHeight="1" x14ac:dyDescent="0.2">
      <c r="A627" s="74" t="s">
        <v>245</v>
      </c>
      <c r="B627" s="772" t="s">
        <v>1612</v>
      </c>
      <c r="C627" s="774" t="s">
        <v>777</v>
      </c>
      <c r="D627" s="324" t="s">
        <v>354</v>
      </c>
      <c r="E627" s="847">
        <v>30</v>
      </c>
      <c r="F627" s="1161"/>
      <c r="G627" s="202"/>
      <c r="H627" s="202"/>
      <c r="I627" s="299"/>
    </row>
    <row r="628" spans="1:9" s="300" customFormat="1" ht="46.5" customHeight="1" x14ac:dyDescent="0.2">
      <c r="A628" s="19">
        <f>A627+1</f>
        <v>2</v>
      </c>
      <c r="B628" s="772" t="s">
        <v>46</v>
      </c>
      <c r="C628" s="774" t="s">
        <v>1611</v>
      </c>
      <c r="D628" s="848" t="s">
        <v>1614</v>
      </c>
      <c r="E628" s="742">
        <v>70</v>
      </c>
      <c r="F628" s="1161"/>
      <c r="G628" s="202"/>
      <c r="H628" s="202"/>
      <c r="I628" s="299"/>
    </row>
    <row r="629" spans="1:9" s="300" customFormat="1" ht="46.5" customHeight="1" x14ac:dyDescent="0.2">
      <c r="A629" s="19">
        <f>A628+1</f>
        <v>3</v>
      </c>
      <c r="B629" s="772" t="s">
        <v>237</v>
      </c>
      <c r="C629" s="294" t="s">
        <v>1616</v>
      </c>
      <c r="D629" s="324" t="s">
        <v>375</v>
      </c>
      <c r="E629" s="294">
        <v>50</v>
      </c>
      <c r="F629" s="1161"/>
      <c r="G629" s="202"/>
      <c r="H629" s="202"/>
      <c r="I629" s="299"/>
    </row>
    <row r="630" spans="1:9" s="300" customFormat="1" ht="46.5" customHeight="1" x14ac:dyDescent="0.2">
      <c r="A630" s="19">
        <f>A629+1</f>
        <v>4</v>
      </c>
      <c r="B630" s="772" t="s">
        <v>69</v>
      </c>
      <c r="C630" s="294" t="s">
        <v>1618</v>
      </c>
      <c r="D630" s="741" t="s">
        <v>1619</v>
      </c>
      <c r="E630" s="294">
        <v>50</v>
      </c>
      <c r="F630" s="1162"/>
      <c r="G630" s="202"/>
      <c r="H630" s="202"/>
      <c r="I630" s="299"/>
    </row>
    <row r="631" spans="1:9" s="350" customFormat="1" ht="40.5" customHeight="1" x14ac:dyDescent="0.2">
      <c r="A631" s="55" t="s">
        <v>956</v>
      </c>
      <c r="B631" s="1124" t="s">
        <v>1687</v>
      </c>
      <c r="C631" s="1125"/>
      <c r="D631" s="1126"/>
      <c r="E631" s="87">
        <f>SUM(E632:E641)</f>
        <v>585</v>
      </c>
      <c r="F631" s="1147" t="s">
        <v>303</v>
      </c>
      <c r="G631" s="202"/>
      <c r="H631" s="202"/>
      <c r="I631" s="349"/>
    </row>
    <row r="632" spans="1:9" s="350" customFormat="1" ht="81" customHeight="1" x14ac:dyDescent="0.2">
      <c r="A632" s="19">
        <v>1</v>
      </c>
      <c r="B632" s="773" t="s">
        <v>1621</v>
      </c>
      <c r="C632" s="325" t="s">
        <v>1866</v>
      </c>
      <c r="D632" s="743" t="s">
        <v>1620</v>
      </c>
      <c r="E632" s="201">
        <v>45</v>
      </c>
      <c r="F632" s="1148"/>
      <c r="G632" s="202"/>
      <c r="H632" s="202"/>
      <c r="I632" s="349"/>
    </row>
    <row r="633" spans="1:9" s="350" customFormat="1" ht="81" customHeight="1" x14ac:dyDescent="0.2">
      <c r="A633" s="19">
        <f>A632+1</f>
        <v>2</v>
      </c>
      <c r="B633" s="773" t="s">
        <v>1622</v>
      </c>
      <c r="C633" s="744" t="s">
        <v>1623</v>
      </c>
      <c r="D633" s="743" t="s">
        <v>1620</v>
      </c>
      <c r="E633" s="201">
        <v>60</v>
      </c>
      <c r="F633" s="1148"/>
      <c r="G633" s="202"/>
      <c r="H633" s="202"/>
      <c r="I633" s="349"/>
    </row>
    <row r="634" spans="1:9" s="350" customFormat="1" ht="40.5" x14ac:dyDescent="0.2">
      <c r="A634" s="19">
        <f>A633+1</f>
        <v>3</v>
      </c>
      <c r="B634" s="773" t="s">
        <v>45</v>
      </c>
      <c r="C634" s="820" t="s">
        <v>1610</v>
      </c>
      <c r="D634" s="743" t="s">
        <v>1626</v>
      </c>
      <c r="E634" s="201">
        <v>60</v>
      </c>
      <c r="F634" s="1149"/>
      <c r="G634" s="202"/>
      <c r="H634" s="202"/>
      <c r="I634" s="349"/>
    </row>
    <row r="635" spans="1:9" s="350" customFormat="1" ht="46.5" x14ac:dyDescent="0.2">
      <c r="A635" s="19">
        <f t="shared" ref="A635:A641" si="35">A634+1</f>
        <v>4</v>
      </c>
      <c r="B635" s="773" t="s">
        <v>1056</v>
      </c>
      <c r="C635" s="820" t="s">
        <v>1833</v>
      </c>
      <c r="D635" s="745" t="s">
        <v>1041</v>
      </c>
      <c r="E635" s="201">
        <v>30</v>
      </c>
      <c r="F635" s="1149"/>
      <c r="G635" s="202"/>
      <c r="H635" s="202"/>
      <c r="I635" s="349"/>
    </row>
    <row r="636" spans="1:9" s="350" customFormat="1" ht="46.5" customHeight="1" x14ac:dyDescent="0.2">
      <c r="A636" s="19">
        <f t="shared" si="35"/>
        <v>5</v>
      </c>
      <c r="B636" s="773" t="s">
        <v>1688</v>
      </c>
      <c r="C636" s="325" t="s">
        <v>1624</v>
      </c>
      <c r="D636" s="518" t="s">
        <v>378</v>
      </c>
      <c r="E636" s="201">
        <v>100</v>
      </c>
      <c r="F636" s="1149"/>
      <c r="G636" s="202"/>
      <c r="H636" s="202"/>
      <c r="I636" s="349"/>
    </row>
    <row r="637" spans="1:9" s="350" customFormat="1" ht="45" customHeight="1" x14ac:dyDescent="0.2">
      <c r="A637" s="19">
        <f t="shared" si="35"/>
        <v>6</v>
      </c>
      <c r="B637" s="773" t="s">
        <v>1160</v>
      </c>
      <c r="C637" s="325" t="s">
        <v>1312</v>
      </c>
      <c r="D637" s="519" t="s">
        <v>1161</v>
      </c>
      <c r="E637" s="201">
        <v>40</v>
      </c>
      <c r="F637" s="1148"/>
      <c r="G637" s="202"/>
      <c r="H637" s="202"/>
      <c r="I637" s="349"/>
    </row>
    <row r="638" spans="1:9" s="350" customFormat="1" ht="45" customHeight="1" x14ac:dyDescent="0.2">
      <c r="A638" s="19">
        <f t="shared" si="35"/>
        <v>7</v>
      </c>
      <c r="B638" s="773" t="s">
        <v>396</v>
      </c>
      <c r="C638" s="325" t="s">
        <v>1627</v>
      </c>
      <c r="D638" s="518" t="s">
        <v>384</v>
      </c>
      <c r="E638" s="201">
        <v>60</v>
      </c>
      <c r="F638" s="1149"/>
      <c r="G638" s="202"/>
      <c r="H638" s="202"/>
      <c r="I638" s="349"/>
    </row>
    <row r="639" spans="1:9" s="300" customFormat="1" ht="45" customHeight="1" x14ac:dyDescent="0.2">
      <c r="A639" s="19">
        <f t="shared" si="35"/>
        <v>8</v>
      </c>
      <c r="B639" s="773" t="s">
        <v>197</v>
      </c>
      <c r="C639" s="325" t="s">
        <v>1607</v>
      </c>
      <c r="D639" s="518" t="s">
        <v>375</v>
      </c>
      <c r="E639" s="201">
        <v>60</v>
      </c>
      <c r="F639" s="1148"/>
      <c r="G639" s="202"/>
      <c r="H639" s="202"/>
      <c r="I639" s="299"/>
    </row>
    <row r="640" spans="1:9" s="300" customFormat="1" ht="45" customHeight="1" x14ac:dyDescent="0.2">
      <c r="A640" s="19">
        <f t="shared" si="35"/>
        <v>9</v>
      </c>
      <c r="B640" s="773" t="s">
        <v>1628</v>
      </c>
      <c r="C640" s="325" t="s">
        <v>1629</v>
      </c>
      <c r="D640" s="519" t="s">
        <v>375</v>
      </c>
      <c r="E640" s="201">
        <v>60</v>
      </c>
      <c r="F640" s="1148"/>
      <c r="G640" s="202"/>
      <c r="H640" s="202"/>
      <c r="I640" s="299"/>
    </row>
    <row r="641" spans="1:15" s="300" customFormat="1" ht="61.5" customHeight="1" x14ac:dyDescent="0.2">
      <c r="A641" s="19">
        <f t="shared" si="35"/>
        <v>10</v>
      </c>
      <c r="B641" s="773" t="s">
        <v>1162</v>
      </c>
      <c r="C641" s="820" t="s">
        <v>1790</v>
      </c>
      <c r="D641" s="740" t="s">
        <v>1614</v>
      </c>
      <c r="E641" s="201">
        <v>70</v>
      </c>
      <c r="F641" s="1148"/>
      <c r="G641" s="202"/>
      <c r="H641" s="202"/>
      <c r="I641" s="299"/>
    </row>
    <row r="642" spans="1:15" s="300" customFormat="1" ht="57" customHeight="1" x14ac:dyDescent="0.2">
      <c r="A642" s="55" t="s">
        <v>34</v>
      </c>
      <c r="B642" s="514" t="s">
        <v>1152</v>
      </c>
      <c r="C642" s="515" t="s">
        <v>1049</v>
      </c>
      <c r="D642" s="746" t="s">
        <v>1153</v>
      </c>
      <c r="E642" s="321">
        <v>40</v>
      </c>
      <c r="F642" s="1298" t="s">
        <v>7</v>
      </c>
      <c r="G642" s="202"/>
      <c r="H642" s="202"/>
      <c r="I642" s="299"/>
    </row>
    <row r="643" spans="1:15" s="300" customFormat="1" ht="57" customHeight="1" x14ac:dyDescent="0.2">
      <c r="A643" s="229" t="s">
        <v>35</v>
      </c>
      <c r="B643" s="514" t="s">
        <v>1155</v>
      </c>
      <c r="C643" s="326" t="s">
        <v>1249</v>
      </c>
      <c r="D643" s="747" t="s">
        <v>1630</v>
      </c>
      <c r="E643" s="321">
        <v>50</v>
      </c>
      <c r="F643" s="1058"/>
      <c r="G643" s="202"/>
      <c r="H643" s="202"/>
      <c r="I643" s="299"/>
    </row>
    <row r="644" spans="1:15" s="300" customFormat="1" ht="57" customHeight="1" x14ac:dyDescent="0.2">
      <c r="A644" s="229" t="s">
        <v>36</v>
      </c>
      <c r="B644" s="514" t="s">
        <v>1154</v>
      </c>
      <c r="C644" s="819" t="s">
        <v>1348</v>
      </c>
      <c r="D644" s="748" t="s">
        <v>1614</v>
      </c>
      <c r="E644" s="321">
        <v>42</v>
      </c>
      <c r="F644" s="1038"/>
      <c r="G644" s="202"/>
      <c r="H644" s="202"/>
      <c r="I644" s="299"/>
    </row>
    <row r="645" spans="1:15" s="300" customFormat="1" ht="48.75" customHeight="1" x14ac:dyDescent="0.2">
      <c r="A645" s="57" t="s">
        <v>264</v>
      </c>
      <c r="B645" s="1132" t="s">
        <v>258</v>
      </c>
      <c r="C645" s="1133"/>
      <c r="D645" s="1134"/>
      <c r="E645" s="412">
        <f>SUM(E646:E652)</f>
        <v>1250</v>
      </c>
      <c r="F645" s="1135" t="s">
        <v>205</v>
      </c>
      <c r="G645" s="202"/>
      <c r="H645" s="202"/>
      <c r="I645" s="299"/>
    </row>
    <row r="646" spans="1:15" s="299" customFormat="1" ht="45" customHeight="1" x14ac:dyDescent="0.2">
      <c r="A646" s="19">
        <v>1</v>
      </c>
      <c r="B646" s="293" t="s">
        <v>892</v>
      </c>
      <c r="C646" s="883" t="s">
        <v>416</v>
      </c>
      <c r="D646" s="201" t="s">
        <v>379</v>
      </c>
      <c r="E646" s="291">
        <v>150</v>
      </c>
      <c r="F646" s="1136"/>
      <c r="G646" s="202"/>
      <c r="H646" s="202"/>
      <c r="J646" s="300"/>
      <c r="K646" s="300"/>
      <c r="L646" s="300"/>
      <c r="M646" s="300"/>
      <c r="N646" s="300"/>
      <c r="O646" s="300"/>
    </row>
    <row r="647" spans="1:15" s="299" customFormat="1" ht="45" customHeight="1" x14ac:dyDescent="0.2">
      <c r="A647" s="19">
        <f t="shared" ref="A647:A652" si="36">A646+1</f>
        <v>2</v>
      </c>
      <c r="B647" s="293" t="s">
        <v>893</v>
      </c>
      <c r="C647" s="883" t="s">
        <v>416</v>
      </c>
      <c r="D647" s="201" t="s">
        <v>379</v>
      </c>
      <c r="E647" s="291">
        <v>150</v>
      </c>
      <c r="F647" s="1136"/>
      <c r="G647" s="202"/>
      <c r="H647" s="202"/>
      <c r="J647" s="300"/>
      <c r="K647" s="300"/>
      <c r="L647" s="300"/>
      <c r="M647" s="300"/>
      <c r="N647" s="300"/>
      <c r="O647" s="300"/>
    </row>
    <row r="648" spans="1:15" s="299" customFormat="1" ht="45" customHeight="1" x14ac:dyDescent="0.2">
      <c r="A648" s="19">
        <f t="shared" si="36"/>
        <v>3</v>
      </c>
      <c r="B648" s="293" t="s">
        <v>894</v>
      </c>
      <c r="C648" s="883" t="s">
        <v>416</v>
      </c>
      <c r="D648" s="201" t="s">
        <v>379</v>
      </c>
      <c r="E648" s="291">
        <v>150</v>
      </c>
      <c r="F648" s="1136"/>
      <c r="G648" s="202"/>
      <c r="H648" s="202"/>
      <c r="J648" s="300"/>
      <c r="K648" s="300"/>
      <c r="L648" s="300"/>
      <c r="M648" s="300"/>
      <c r="N648" s="300"/>
      <c r="O648" s="300"/>
    </row>
    <row r="649" spans="1:15" s="299" customFormat="1" ht="45" customHeight="1" x14ac:dyDescent="0.2">
      <c r="A649" s="19">
        <f t="shared" si="36"/>
        <v>4</v>
      </c>
      <c r="B649" s="237" t="s">
        <v>223</v>
      </c>
      <c r="C649" s="883" t="s">
        <v>416</v>
      </c>
      <c r="D649" s="214" t="s">
        <v>802</v>
      </c>
      <c r="E649" s="201">
        <v>390</v>
      </c>
      <c r="F649" s="1136"/>
      <c r="G649" s="202"/>
      <c r="H649" s="202"/>
      <c r="J649" s="300"/>
      <c r="K649" s="300"/>
      <c r="L649" s="300"/>
      <c r="M649" s="300"/>
      <c r="N649" s="300"/>
      <c r="O649" s="300"/>
    </row>
    <row r="650" spans="1:15" s="299" customFormat="1" ht="45" customHeight="1" x14ac:dyDescent="0.2">
      <c r="A650" s="19">
        <f t="shared" si="36"/>
        <v>5</v>
      </c>
      <c r="B650" s="237" t="s">
        <v>55</v>
      </c>
      <c r="C650" s="812" t="s">
        <v>413</v>
      </c>
      <c r="D650" s="201" t="s">
        <v>379</v>
      </c>
      <c r="E650" s="795">
        <v>50</v>
      </c>
      <c r="F650" s="1123"/>
      <c r="G650" s="202"/>
      <c r="H650" s="202"/>
      <c r="J650" s="300"/>
      <c r="K650" s="300"/>
      <c r="L650" s="300"/>
      <c r="M650" s="300"/>
      <c r="N650" s="300"/>
      <c r="O650" s="300"/>
    </row>
    <row r="651" spans="1:15" s="299" customFormat="1" ht="45" customHeight="1" x14ac:dyDescent="0.2">
      <c r="A651" s="19">
        <f t="shared" si="36"/>
        <v>6</v>
      </c>
      <c r="B651" s="237" t="s">
        <v>56</v>
      </c>
      <c r="C651" s="883" t="s">
        <v>416</v>
      </c>
      <c r="D651" s="201" t="s">
        <v>379</v>
      </c>
      <c r="E651" s="201">
        <v>80</v>
      </c>
      <c r="F651" s="1123"/>
      <c r="G651" s="202"/>
      <c r="H651" s="202"/>
      <c r="J651" s="300"/>
      <c r="K651" s="300"/>
      <c r="L651" s="300"/>
      <c r="M651" s="300"/>
      <c r="N651" s="300"/>
      <c r="O651" s="300"/>
    </row>
    <row r="652" spans="1:15" s="299" customFormat="1" ht="45" customHeight="1" x14ac:dyDescent="0.2">
      <c r="A652" s="19">
        <f t="shared" si="36"/>
        <v>7</v>
      </c>
      <c r="B652" s="237" t="s">
        <v>1076</v>
      </c>
      <c r="C652" s="214" t="s">
        <v>422</v>
      </c>
      <c r="D652" s="201" t="s">
        <v>379</v>
      </c>
      <c r="E652" s="201">
        <v>280</v>
      </c>
      <c r="F652" s="1123"/>
      <c r="G652" s="202"/>
      <c r="H652" s="202"/>
      <c r="J652" s="300"/>
      <c r="K652" s="300"/>
      <c r="L652" s="300"/>
      <c r="M652" s="300"/>
      <c r="N652" s="300"/>
      <c r="O652" s="300"/>
    </row>
    <row r="653" spans="1:15" s="299" customFormat="1" ht="45" customHeight="1" x14ac:dyDescent="0.2">
      <c r="A653" s="874" t="s">
        <v>307</v>
      </c>
      <c r="B653" s="1132" t="s">
        <v>289</v>
      </c>
      <c r="C653" s="1133"/>
      <c r="D653" s="1134"/>
      <c r="E653" s="412">
        <f t="shared" ref="E653" si="37">SUM(E654:E662)</f>
        <v>980</v>
      </c>
      <c r="F653" s="1137" t="s">
        <v>206</v>
      </c>
      <c r="G653" s="202"/>
      <c r="H653" s="202"/>
      <c r="J653" s="300"/>
      <c r="K653" s="300"/>
      <c r="L653" s="300"/>
      <c r="M653" s="300"/>
      <c r="N653" s="300"/>
      <c r="O653" s="300"/>
    </row>
    <row r="654" spans="1:15" s="299" customFormat="1" ht="45" customHeight="1" x14ac:dyDescent="0.2">
      <c r="A654" s="178">
        <v>1</v>
      </c>
      <c r="B654" s="409" t="s">
        <v>252</v>
      </c>
      <c r="C654" s="126" t="s">
        <v>436</v>
      </c>
      <c r="D654" s="402" t="s">
        <v>379</v>
      </c>
      <c r="E654" s="413">
        <v>100</v>
      </c>
      <c r="F654" s="1138"/>
      <c r="G654" s="202"/>
      <c r="H654" s="202"/>
      <c r="J654" s="300"/>
      <c r="K654" s="300"/>
      <c r="L654" s="300"/>
      <c r="M654" s="300"/>
      <c r="N654" s="300"/>
      <c r="O654" s="300"/>
    </row>
    <row r="655" spans="1:15" s="299" customFormat="1" ht="45" customHeight="1" x14ac:dyDescent="0.2">
      <c r="A655" s="178">
        <f>A654+1</f>
        <v>2</v>
      </c>
      <c r="B655" s="409" t="s">
        <v>462</v>
      </c>
      <c r="C655" s="410" t="s">
        <v>681</v>
      </c>
      <c r="D655" s="402" t="s">
        <v>379</v>
      </c>
      <c r="E655" s="414">
        <v>100</v>
      </c>
      <c r="F655" s="1138"/>
      <c r="G655" s="202"/>
      <c r="H655" s="202"/>
      <c r="J655" s="300"/>
      <c r="K655" s="300"/>
      <c r="L655" s="300"/>
      <c r="M655" s="300"/>
      <c r="N655" s="300"/>
      <c r="O655" s="300"/>
    </row>
    <row r="656" spans="1:15" s="299" customFormat="1" ht="45" customHeight="1" x14ac:dyDescent="0.2">
      <c r="A656" s="178">
        <f t="shared" ref="A656:A662" si="38">A655+1</f>
        <v>3</v>
      </c>
      <c r="B656" s="409" t="s">
        <v>253</v>
      </c>
      <c r="C656" s="221" t="s">
        <v>678</v>
      </c>
      <c r="D656" s="402" t="s">
        <v>379</v>
      </c>
      <c r="E656" s="414">
        <v>200</v>
      </c>
      <c r="F656" s="1139"/>
      <c r="G656" s="202"/>
      <c r="H656" s="202"/>
      <c r="J656" s="300"/>
      <c r="K656" s="300"/>
      <c r="L656" s="300"/>
      <c r="M656" s="300"/>
      <c r="N656" s="300"/>
      <c r="O656" s="300"/>
    </row>
    <row r="657" spans="1:15" s="299" customFormat="1" ht="45" customHeight="1" x14ac:dyDescent="0.2">
      <c r="A657" s="178">
        <f t="shared" si="38"/>
        <v>4</v>
      </c>
      <c r="B657" s="409" t="s">
        <v>63</v>
      </c>
      <c r="C657" s="221" t="s">
        <v>678</v>
      </c>
      <c r="D657" s="402" t="s">
        <v>379</v>
      </c>
      <c r="E657" s="414">
        <v>60</v>
      </c>
      <c r="F657" s="1139"/>
      <c r="G657" s="202"/>
      <c r="H657" s="202"/>
      <c r="J657" s="300"/>
      <c r="K657" s="300"/>
      <c r="L657" s="300"/>
      <c r="M657" s="300"/>
      <c r="N657" s="300"/>
      <c r="O657" s="300"/>
    </row>
    <row r="658" spans="1:15" s="299" customFormat="1" ht="45" customHeight="1" x14ac:dyDescent="0.2">
      <c r="A658" s="178">
        <f>A657+1</f>
        <v>5</v>
      </c>
      <c r="B658" s="409" t="s">
        <v>530</v>
      </c>
      <c r="C658" s="84" t="s">
        <v>422</v>
      </c>
      <c r="D658" s="402" t="s">
        <v>379</v>
      </c>
      <c r="E658" s="414">
        <v>120</v>
      </c>
      <c r="F658" s="1139"/>
      <c r="G658" s="202"/>
      <c r="H658" s="202"/>
      <c r="J658" s="300"/>
      <c r="K658" s="300"/>
      <c r="L658" s="300"/>
      <c r="M658" s="300"/>
      <c r="N658" s="300"/>
      <c r="O658" s="300"/>
    </row>
    <row r="659" spans="1:15" s="299" customFormat="1" ht="45" customHeight="1" x14ac:dyDescent="0.2">
      <c r="A659" s="178">
        <f>A658+1</f>
        <v>6</v>
      </c>
      <c r="B659" s="409" t="s">
        <v>529</v>
      </c>
      <c r="C659" s="410" t="s">
        <v>687</v>
      </c>
      <c r="D659" s="402" t="s">
        <v>379</v>
      </c>
      <c r="E659" s="414">
        <v>100</v>
      </c>
      <c r="F659" s="1139"/>
      <c r="G659" s="202"/>
      <c r="H659" s="202"/>
      <c r="J659" s="300"/>
      <c r="K659" s="300"/>
      <c r="L659" s="300"/>
      <c r="M659" s="300"/>
      <c r="N659" s="300"/>
      <c r="O659" s="300"/>
    </row>
    <row r="660" spans="1:15" s="299" customFormat="1" ht="45" customHeight="1" x14ac:dyDescent="0.2">
      <c r="A660" s="178">
        <f>A659+1</f>
        <v>7</v>
      </c>
      <c r="B660" s="409" t="s">
        <v>251</v>
      </c>
      <c r="C660" s="410" t="s">
        <v>687</v>
      </c>
      <c r="D660" s="402" t="s">
        <v>379</v>
      </c>
      <c r="E660" s="414">
        <v>100</v>
      </c>
      <c r="F660" s="1138"/>
      <c r="G660" s="202"/>
      <c r="H660" s="202"/>
      <c r="J660" s="300"/>
      <c r="K660" s="300"/>
      <c r="L660" s="300"/>
      <c r="M660" s="300"/>
      <c r="N660" s="300"/>
      <c r="O660" s="300"/>
    </row>
    <row r="661" spans="1:15" s="299" customFormat="1" ht="45" customHeight="1" x14ac:dyDescent="0.2">
      <c r="A661" s="178">
        <f>A660+1</f>
        <v>8</v>
      </c>
      <c r="B661" s="409" t="s">
        <v>238</v>
      </c>
      <c r="C661" s="124" t="s">
        <v>685</v>
      </c>
      <c r="D661" s="402" t="s">
        <v>379</v>
      </c>
      <c r="E661" s="414">
        <v>100</v>
      </c>
      <c r="F661" s="1138"/>
      <c r="G661" s="202"/>
      <c r="H661" s="202"/>
      <c r="J661" s="300"/>
      <c r="K661" s="300"/>
      <c r="L661" s="300"/>
      <c r="M661" s="300"/>
      <c r="N661" s="300"/>
      <c r="O661" s="300"/>
    </row>
    <row r="662" spans="1:15" s="300" customFormat="1" ht="45" customHeight="1" x14ac:dyDescent="0.2">
      <c r="A662" s="178">
        <f t="shared" si="38"/>
        <v>9</v>
      </c>
      <c r="B662" s="409" t="s">
        <v>61</v>
      </c>
      <c r="C662" s="124" t="s">
        <v>685</v>
      </c>
      <c r="D662" s="402" t="s">
        <v>379</v>
      </c>
      <c r="E662" s="414">
        <v>100</v>
      </c>
      <c r="F662" s="1138"/>
      <c r="G662" s="202"/>
      <c r="H662" s="202"/>
      <c r="I662" s="299"/>
    </row>
    <row r="663" spans="1:15" s="300" customFormat="1" ht="48" customHeight="1" x14ac:dyDescent="0.2">
      <c r="A663" s="55" t="s">
        <v>957</v>
      </c>
      <c r="B663" s="1119" t="s">
        <v>230</v>
      </c>
      <c r="C663" s="1120"/>
      <c r="D663" s="1121"/>
      <c r="E663" s="452">
        <f>SUM(E664:E677)</f>
        <v>1490</v>
      </c>
      <c r="F663" s="1135" t="s">
        <v>205</v>
      </c>
      <c r="G663" s="202"/>
      <c r="H663" s="202"/>
      <c r="I663" s="299"/>
    </row>
    <row r="664" spans="1:15" s="300" customFormat="1" ht="45" customHeight="1" x14ac:dyDescent="0.2">
      <c r="A664" s="19">
        <v>1</v>
      </c>
      <c r="B664" s="293" t="s">
        <v>1724</v>
      </c>
      <c r="C664" s="378" t="s">
        <v>410</v>
      </c>
      <c r="D664" s="201" t="s">
        <v>449</v>
      </c>
      <c r="E664" s="941">
        <v>152</v>
      </c>
      <c r="F664" s="1136"/>
      <c r="G664" s="202"/>
      <c r="H664" s="202"/>
      <c r="I664" s="299"/>
    </row>
    <row r="665" spans="1:15" s="300" customFormat="1" ht="45" customHeight="1" x14ac:dyDescent="0.2">
      <c r="A665" s="19">
        <f>A664+1</f>
        <v>2</v>
      </c>
      <c r="B665" s="293" t="s">
        <v>1725</v>
      </c>
      <c r="C665" s="378" t="s">
        <v>410</v>
      </c>
      <c r="D665" s="201" t="s">
        <v>449</v>
      </c>
      <c r="E665" s="941">
        <v>60</v>
      </c>
      <c r="F665" s="1123"/>
      <c r="G665" s="202"/>
      <c r="H665" s="202"/>
      <c r="I665" s="299"/>
    </row>
    <row r="666" spans="1:15" s="300" customFormat="1" ht="45" customHeight="1" x14ac:dyDescent="0.2">
      <c r="A666" s="19">
        <f t="shared" ref="A666:A677" si="39">A665+1</f>
        <v>3</v>
      </c>
      <c r="B666" s="293" t="s">
        <v>1726</v>
      </c>
      <c r="C666" s="214" t="s">
        <v>416</v>
      </c>
      <c r="D666" s="447" t="s">
        <v>349</v>
      </c>
      <c r="E666" s="446">
        <v>180</v>
      </c>
      <c r="F666" s="1123"/>
      <c r="G666" s="202"/>
      <c r="H666" s="202"/>
      <c r="I666" s="299"/>
    </row>
    <row r="667" spans="1:15" s="300" customFormat="1" ht="45" customHeight="1" x14ac:dyDescent="0.2">
      <c r="A667" s="19">
        <f t="shared" si="39"/>
        <v>4</v>
      </c>
      <c r="B667" s="293" t="s">
        <v>1727</v>
      </c>
      <c r="C667" s="214" t="s">
        <v>416</v>
      </c>
      <c r="D667" s="447" t="s">
        <v>349</v>
      </c>
      <c r="E667" s="446">
        <v>75</v>
      </c>
      <c r="F667" s="1123"/>
      <c r="G667" s="202"/>
      <c r="H667" s="202"/>
      <c r="I667" s="299"/>
    </row>
    <row r="668" spans="1:15" s="300" customFormat="1" ht="45" customHeight="1" x14ac:dyDescent="0.2">
      <c r="A668" s="19">
        <f t="shared" si="39"/>
        <v>5</v>
      </c>
      <c r="B668" s="293" t="s">
        <v>1728</v>
      </c>
      <c r="C668" s="798" t="s">
        <v>413</v>
      </c>
      <c r="D668" s="447" t="s">
        <v>349</v>
      </c>
      <c r="E668" s="795">
        <v>30</v>
      </c>
      <c r="F668" s="1136"/>
      <c r="G668" s="202"/>
      <c r="H668" s="202"/>
      <c r="I668" s="299"/>
    </row>
    <row r="669" spans="1:15" s="300" customFormat="1" ht="45" customHeight="1" x14ac:dyDescent="0.2">
      <c r="A669" s="19">
        <f t="shared" si="39"/>
        <v>6</v>
      </c>
      <c r="B669" s="293" t="s">
        <v>1729</v>
      </c>
      <c r="C669" s="798" t="s">
        <v>413</v>
      </c>
      <c r="D669" s="447" t="s">
        <v>349</v>
      </c>
      <c r="E669" s="942">
        <v>48</v>
      </c>
      <c r="F669" s="1136"/>
      <c r="G669" s="202"/>
      <c r="H669" s="202"/>
      <c r="I669" s="299"/>
    </row>
    <row r="670" spans="1:15" s="300" customFormat="1" ht="45" customHeight="1" x14ac:dyDescent="0.2">
      <c r="A670" s="19">
        <f t="shared" si="39"/>
        <v>7</v>
      </c>
      <c r="B670" s="912" t="s">
        <v>1730</v>
      </c>
      <c r="C670" s="214" t="s">
        <v>418</v>
      </c>
      <c r="D670" s="447" t="s">
        <v>349</v>
      </c>
      <c r="E670" s="201">
        <v>150</v>
      </c>
      <c r="F670" s="1136"/>
      <c r="G670" s="202"/>
      <c r="H670" s="202"/>
      <c r="I670" s="299"/>
    </row>
    <row r="671" spans="1:15" s="300" customFormat="1" ht="45" customHeight="1" x14ac:dyDescent="0.2">
      <c r="A671" s="19">
        <f t="shared" si="39"/>
        <v>8</v>
      </c>
      <c r="B671" s="912" t="s">
        <v>1731</v>
      </c>
      <c r="C671" s="214" t="s">
        <v>418</v>
      </c>
      <c r="D671" s="447" t="s">
        <v>349</v>
      </c>
      <c r="E671" s="201">
        <v>60</v>
      </c>
      <c r="F671" s="1136"/>
      <c r="G671" s="202"/>
      <c r="H671" s="202"/>
      <c r="I671" s="299"/>
    </row>
    <row r="672" spans="1:15" s="300" customFormat="1" ht="45" customHeight="1" x14ac:dyDescent="0.2">
      <c r="A672" s="19">
        <f t="shared" si="39"/>
        <v>9</v>
      </c>
      <c r="B672" s="293" t="s">
        <v>1732</v>
      </c>
      <c r="C672" s="214" t="s">
        <v>423</v>
      </c>
      <c r="D672" s="447" t="s">
        <v>349</v>
      </c>
      <c r="E672" s="446">
        <v>150</v>
      </c>
      <c r="F672" s="1136"/>
      <c r="G672" s="202"/>
      <c r="H672" s="202"/>
      <c r="I672" s="299"/>
    </row>
    <row r="673" spans="1:9" s="300" customFormat="1" ht="45" customHeight="1" x14ac:dyDescent="0.2">
      <c r="A673" s="19">
        <f t="shared" si="39"/>
        <v>10</v>
      </c>
      <c r="B673" s="293" t="s">
        <v>1733</v>
      </c>
      <c r="C673" s="214" t="s">
        <v>423</v>
      </c>
      <c r="D673" s="447" t="s">
        <v>349</v>
      </c>
      <c r="E673" s="446">
        <v>75</v>
      </c>
      <c r="F673" s="896"/>
      <c r="G673" s="202"/>
      <c r="H673" s="202"/>
      <c r="I673" s="299"/>
    </row>
    <row r="674" spans="1:9" s="300" customFormat="1" ht="45" customHeight="1" x14ac:dyDescent="0.2">
      <c r="A674" s="19">
        <f t="shared" si="39"/>
        <v>11</v>
      </c>
      <c r="B674" s="237" t="s">
        <v>45</v>
      </c>
      <c r="C674" s="214" t="s">
        <v>424</v>
      </c>
      <c r="D674" s="447" t="s">
        <v>895</v>
      </c>
      <c r="E674" s="201">
        <v>60</v>
      </c>
      <c r="F674" s="896"/>
      <c r="G674" s="202"/>
      <c r="H674" s="202"/>
      <c r="I674" s="299"/>
    </row>
    <row r="675" spans="1:9" s="300" customFormat="1" ht="45" customHeight="1" x14ac:dyDescent="0.2">
      <c r="A675" s="19">
        <f t="shared" si="39"/>
        <v>12</v>
      </c>
      <c r="B675" s="449" t="s">
        <v>604</v>
      </c>
      <c r="C675" s="214" t="s">
        <v>424</v>
      </c>
      <c r="D675" s="447" t="s">
        <v>349</v>
      </c>
      <c r="E675" s="201">
        <v>300</v>
      </c>
      <c r="F675" s="896"/>
      <c r="G675" s="202"/>
      <c r="H675" s="202"/>
      <c r="I675" s="299"/>
    </row>
    <row r="676" spans="1:9" s="300" customFormat="1" ht="45" customHeight="1" x14ac:dyDescent="0.2">
      <c r="A676" s="19">
        <f t="shared" si="39"/>
        <v>13</v>
      </c>
      <c r="B676" s="729" t="s">
        <v>1734</v>
      </c>
      <c r="C676" s="214" t="s">
        <v>426</v>
      </c>
      <c r="D676" s="883" t="s">
        <v>1117</v>
      </c>
      <c r="E676" s="201">
        <v>100</v>
      </c>
      <c r="F676" s="896"/>
      <c r="G676" s="202"/>
      <c r="H676" s="202"/>
      <c r="I676" s="299"/>
    </row>
    <row r="677" spans="1:9" s="300" customFormat="1" ht="45" customHeight="1" x14ac:dyDescent="0.2">
      <c r="A677" s="19">
        <f t="shared" si="39"/>
        <v>14</v>
      </c>
      <c r="B677" s="729" t="s">
        <v>1735</v>
      </c>
      <c r="C677" s="214" t="s">
        <v>426</v>
      </c>
      <c r="D677" s="883" t="s">
        <v>1117</v>
      </c>
      <c r="E677" s="201">
        <v>50</v>
      </c>
      <c r="F677" s="896"/>
      <c r="G677" s="202"/>
      <c r="H677" s="202"/>
      <c r="I677" s="299"/>
    </row>
    <row r="678" spans="1:9" s="300" customFormat="1" ht="43.5" customHeight="1" x14ac:dyDescent="0.2">
      <c r="A678" s="79" t="s">
        <v>291</v>
      </c>
      <c r="B678" s="1119" t="s">
        <v>453</v>
      </c>
      <c r="C678" s="1120"/>
      <c r="D678" s="1121"/>
      <c r="E678" s="452">
        <f>SUM(E679:E690)</f>
        <v>562</v>
      </c>
      <c r="F678" s="1122" t="s">
        <v>205</v>
      </c>
      <c r="G678" s="202"/>
      <c r="H678" s="202"/>
      <c r="I678" s="299"/>
    </row>
    <row r="679" spans="1:9" s="300" customFormat="1" ht="45" customHeight="1" x14ac:dyDescent="0.2">
      <c r="A679" s="12">
        <v>1</v>
      </c>
      <c r="B679" s="237" t="s">
        <v>1736</v>
      </c>
      <c r="C679" s="378" t="s">
        <v>410</v>
      </c>
      <c r="D679" s="201" t="s">
        <v>449</v>
      </c>
      <c r="E679" s="941">
        <v>20</v>
      </c>
      <c r="F679" s="1123"/>
      <c r="G679" s="202"/>
      <c r="H679" s="202"/>
      <c r="I679" s="299"/>
    </row>
    <row r="680" spans="1:9" s="300" customFormat="1" ht="45" customHeight="1" x14ac:dyDescent="0.2">
      <c r="A680" s="12">
        <f>A679+1</f>
        <v>2</v>
      </c>
      <c r="B680" s="237" t="s">
        <v>1737</v>
      </c>
      <c r="C680" s="378" t="s">
        <v>410</v>
      </c>
      <c r="D680" s="201" t="s">
        <v>449</v>
      </c>
      <c r="E680" s="941">
        <v>24</v>
      </c>
      <c r="F680" s="1123"/>
      <c r="G680" s="202"/>
      <c r="H680" s="202"/>
      <c r="I680" s="299"/>
    </row>
    <row r="681" spans="1:9" s="300" customFormat="1" ht="45" customHeight="1" x14ac:dyDescent="0.2">
      <c r="A681" s="12">
        <f t="shared" ref="A681:A690" si="40">A680+1</f>
        <v>3</v>
      </c>
      <c r="B681" s="237" t="s">
        <v>61</v>
      </c>
      <c r="C681" s="378" t="s">
        <v>411</v>
      </c>
      <c r="D681" s="447" t="s">
        <v>349</v>
      </c>
      <c r="E681" s="446">
        <v>70</v>
      </c>
      <c r="F681" s="1123"/>
      <c r="G681" s="202"/>
      <c r="H681" s="202"/>
      <c r="I681" s="299"/>
    </row>
    <row r="682" spans="1:9" s="300" customFormat="1" ht="45" customHeight="1" x14ac:dyDescent="0.2">
      <c r="A682" s="12">
        <f t="shared" si="40"/>
        <v>4</v>
      </c>
      <c r="B682" s="237" t="s">
        <v>62</v>
      </c>
      <c r="C682" s="378" t="s">
        <v>411</v>
      </c>
      <c r="D682" s="447" t="s">
        <v>349</v>
      </c>
      <c r="E682" s="446">
        <v>70</v>
      </c>
      <c r="F682" s="1123"/>
      <c r="G682" s="202"/>
      <c r="H682" s="202"/>
      <c r="I682" s="299"/>
    </row>
    <row r="683" spans="1:9" s="300" customFormat="1" ht="45" customHeight="1" x14ac:dyDescent="0.2">
      <c r="A683" s="12">
        <f t="shared" si="40"/>
        <v>5</v>
      </c>
      <c r="B683" s="237" t="s">
        <v>1121</v>
      </c>
      <c r="C683" s="378" t="s">
        <v>416</v>
      </c>
      <c r="D683" s="447" t="s">
        <v>349</v>
      </c>
      <c r="E683" s="446">
        <v>42</v>
      </c>
      <c r="F683" s="1123"/>
      <c r="G683" s="202"/>
      <c r="H683" s="202"/>
      <c r="I683" s="299"/>
    </row>
    <row r="684" spans="1:9" s="300" customFormat="1" ht="45" customHeight="1" x14ac:dyDescent="0.2">
      <c r="A684" s="12">
        <f t="shared" si="40"/>
        <v>6</v>
      </c>
      <c r="B684" s="237" t="s">
        <v>1122</v>
      </c>
      <c r="C684" s="214" t="s">
        <v>416</v>
      </c>
      <c r="D684" s="214" t="s">
        <v>802</v>
      </c>
      <c r="E684" s="201">
        <v>42</v>
      </c>
      <c r="F684" s="1123"/>
      <c r="G684" s="202"/>
      <c r="H684" s="202"/>
      <c r="I684" s="299"/>
    </row>
    <row r="685" spans="1:9" s="300" customFormat="1" ht="45" customHeight="1" x14ac:dyDescent="0.2">
      <c r="A685" s="12">
        <f t="shared" si="40"/>
        <v>7</v>
      </c>
      <c r="B685" s="237" t="s">
        <v>1738</v>
      </c>
      <c r="C685" s="214" t="s">
        <v>418</v>
      </c>
      <c r="D685" s="214" t="s">
        <v>802</v>
      </c>
      <c r="E685" s="201">
        <v>91</v>
      </c>
      <c r="F685" s="1123"/>
      <c r="G685" s="202"/>
      <c r="H685" s="202"/>
      <c r="I685" s="299"/>
    </row>
    <row r="686" spans="1:9" s="300" customFormat="1" ht="45" customHeight="1" x14ac:dyDescent="0.2">
      <c r="A686" s="12">
        <f t="shared" si="40"/>
        <v>8</v>
      </c>
      <c r="B686" s="237" t="s">
        <v>1739</v>
      </c>
      <c r="C686" s="214" t="s">
        <v>418</v>
      </c>
      <c r="D686" s="214" t="s">
        <v>802</v>
      </c>
      <c r="E686" s="201">
        <v>91</v>
      </c>
      <c r="F686" s="1123"/>
      <c r="G686" s="202"/>
      <c r="H686" s="202"/>
      <c r="I686" s="299"/>
    </row>
    <row r="687" spans="1:9" s="300" customFormat="1" ht="45" customHeight="1" x14ac:dyDescent="0.2">
      <c r="A687" s="12">
        <f t="shared" si="40"/>
        <v>9</v>
      </c>
      <c r="B687" s="237" t="s">
        <v>59</v>
      </c>
      <c r="C687" s="214" t="s">
        <v>424</v>
      </c>
      <c r="D687" s="447" t="s">
        <v>349</v>
      </c>
      <c r="E687" s="201">
        <v>28</v>
      </c>
      <c r="F687" s="1123"/>
      <c r="G687" s="202"/>
      <c r="H687" s="202"/>
      <c r="I687" s="299"/>
    </row>
    <row r="688" spans="1:9" s="300" customFormat="1" ht="45" customHeight="1" x14ac:dyDescent="0.2">
      <c r="A688" s="12">
        <f t="shared" si="40"/>
        <v>10</v>
      </c>
      <c r="B688" s="237" t="s">
        <v>60</v>
      </c>
      <c r="C688" s="214" t="s">
        <v>424</v>
      </c>
      <c r="D688" s="447" t="s">
        <v>349</v>
      </c>
      <c r="E688" s="201">
        <v>28</v>
      </c>
      <c r="F688" s="1123"/>
      <c r="G688" s="202"/>
      <c r="H688" s="202"/>
      <c r="I688" s="299"/>
    </row>
    <row r="689" spans="1:15" s="300" customFormat="1" ht="45" customHeight="1" x14ac:dyDescent="0.2">
      <c r="A689" s="12">
        <f t="shared" si="40"/>
        <v>11</v>
      </c>
      <c r="B689" s="237" t="s">
        <v>1123</v>
      </c>
      <c r="C689" s="214" t="s">
        <v>424</v>
      </c>
      <c r="D689" s="447" t="s">
        <v>349</v>
      </c>
      <c r="E689" s="201">
        <v>28</v>
      </c>
      <c r="F689" s="1123"/>
      <c r="G689" s="202"/>
      <c r="H689" s="202"/>
      <c r="I689" s="299"/>
    </row>
    <row r="690" spans="1:15" s="300" customFormat="1" ht="45" customHeight="1" x14ac:dyDescent="0.2">
      <c r="A690" s="12">
        <f t="shared" si="40"/>
        <v>12</v>
      </c>
      <c r="B690" s="237" t="s">
        <v>1124</v>
      </c>
      <c r="C690" s="214" t="s">
        <v>424</v>
      </c>
      <c r="D690" s="447" t="s">
        <v>349</v>
      </c>
      <c r="E690" s="201">
        <v>28</v>
      </c>
      <c r="F690" s="896"/>
      <c r="G690" s="202"/>
      <c r="H690" s="202"/>
      <c r="I690" s="299"/>
    </row>
    <row r="691" spans="1:15" s="300" customFormat="1" ht="48" customHeight="1" x14ac:dyDescent="0.2">
      <c r="A691" s="79" t="s">
        <v>308</v>
      </c>
      <c r="B691" s="1124" t="s">
        <v>638</v>
      </c>
      <c r="C691" s="1125"/>
      <c r="D691" s="1126"/>
      <c r="E691" s="87">
        <f>SUM(E692:E698)</f>
        <v>988</v>
      </c>
      <c r="F691" s="52"/>
      <c r="G691" s="202"/>
      <c r="H691" s="202"/>
      <c r="I691" s="299"/>
    </row>
    <row r="692" spans="1:15" s="300" customFormat="1" ht="60.75" x14ac:dyDescent="0.2">
      <c r="A692" s="19">
        <v>1</v>
      </c>
      <c r="B692" s="239" t="s">
        <v>501</v>
      </c>
      <c r="C692" s="105" t="s">
        <v>416</v>
      </c>
      <c r="D692" s="391" t="s">
        <v>846</v>
      </c>
      <c r="E692" s="392">
        <v>72</v>
      </c>
      <c r="F692" s="142" t="s">
        <v>201</v>
      </c>
      <c r="G692" s="202"/>
      <c r="H692" s="202"/>
      <c r="I692" s="299"/>
    </row>
    <row r="693" spans="1:15" s="331" customFormat="1" ht="50.1" customHeight="1" x14ac:dyDescent="0.35">
      <c r="A693" s="19">
        <f>A692+1</f>
        <v>2</v>
      </c>
      <c r="B693" s="267" t="s">
        <v>211</v>
      </c>
      <c r="C693" s="105" t="s">
        <v>416</v>
      </c>
      <c r="D693" s="105" t="s">
        <v>379</v>
      </c>
      <c r="E693" s="104">
        <v>120</v>
      </c>
      <c r="F693" s="41" t="s">
        <v>202</v>
      </c>
      <c r="G693" s="202"/>
      <c r="H693" s="202"/>
      <c r="I693" s="330"/>
    </row>
    <row r="694" spans="1:15" s="299" customFormat="1" ht="50.1" customHeight="1" x14ac:dyDescent="0.2">
      <c r="A694" s="19">
        <f t="shared" ref="A694:A698" si="41">A693+1</f>
        <v>3</v>
      </c>
      <c r="B694" s="226" t="s">
        <v>199</v>
      </c>
      <c r="C694" s="221" t="s">
        <v>678</v>
      </c>
      <c r="D694" s="488" t="s">
        <v>905</v>
      </c>
      <c r="E694" s="487">
        <v>96</v>
      </c>
      <c r="F694" s="360" t="s">
        <v>203</v>
      </c>
      <c r="G694" s="202"/>
      <c r="H694" s="202"/>
      <c r="J694" s="300"/>
      <c r="K694" s="300"/>
      <c r="L694" s="300"/>
      <c r="M694" s="300"/>
      <c r="N694" s="300"/>
      <c r="O694" s="300"/>
    </row>
    <row r="695" spans="1:15" s="299" customFormat="1" ht="56.25" x14ac:dyDescent="0.2">
      <c r="A695" s="19">
        <f t="shared" si="41"/>
        <v>4</v>
      </c>
      <c r="B695" s="226" t="s">
        <v>198</v>
      </c>
      <c r="C695" s="221" t="s">
        <v>678</v>
      </c>
      <c r="D695" s="560" t="s">
        <v>697</v>
      </c>
      <c r="E695" s="99">
        <v>200</v>
      </c>
      <c r="F695" s="45" t="s">
        <v>41</v>
      </c>
      <c r="G695" s="202"/>
      <c r="H695" s="202"/>
      <c r="J695" s="300"/>
      <c r="K695" s="300"/>
      <c r="L695" s="300"/>
      <c r="M695" s="300"/>
      <c r="N695" s="300"/>
      <c r="O695" s="300"/>
    </row>
    <row r="696" spans="1:15" s="299" customFormat="1" ht="50.1" customHeight="1" x14ac:dyDescent="0.2">
      <c r="A696" s="19">
        <f t="shared" si="41"/>
        <v>5</v>
      </c>
      <c r="B696" s="226" t="s">
        <v>4</v>
      </c>
      <c r="C696" s="105" t="s">
        <v>416</v>
      </c>
      <c r="D696" s="249" t="s">
        <v>1070</v>
      </c>
      <c r="E696" s="263">
        <v>80</v>
      </c>
      <c r="F696" s="51" t="s">
        <v>204</v>
      </c>
      <c r="G696" s="202"/>
      <c r="H696" s="202"/>
      <c r="J696" s="300"/>
      <c r="K696" s="300"/>
      <c r="L696" s="300"/>
      <c r="M696" s="300"/>
      <c r="N696" s="300"/>
      <c r="O696" s="300"/>
    </row>
    <row r="697" spans="1:15" s="299" customFormat="1" ht="50.1" customHeight="1" x14ac:dyDescent="0.2">
      <c r="A697" s="19">
        <f t="shared" si="41"/>
        <v>6</v>
      </c>
      <c r="B697" s="453" t="s">
        <v>212</v>
      </c>
      <c r="C697" s="454" t="s">
        <v>452</v>
      </c>
      <c r="D697" s="454" t="s">
        <v>984</v>
      </c>
      <c r="E697" s="83">
        <v>300</v>
      </c>
      <c r="F697" s="90" t="s">
        <v>205</v>
      </c>
      <c r="G697" s="202"/>
      <c r="H697" s="202"/>
      <c r="J697" s="300"/>
      <c r="K697" s="300"/>
      <c r="L697" s="300"/>
      <c r="M697" s="300"/>
      <c r="N697" s="300"/>
      <c r="O697" s="300"/>
    </row>
    <row r="698" spans="1:15" s="299" customFormat="1" ht="50.1" customHeight="1" x14ac:dyDescent="0.2">
      <c r="A698" s="19">
        <f t="shared" si="41"/>
        <v>7</v>
      </c>
      <c r="B698" s="267" t="s">
        <v>213</v>
      </c>
      <c r="C698" s="415" t="s">
        <v>481</v>
      </c>
      <c r="D698" s="292" t="s">
        <v>463</v>
      </c>
      <c r="E698" s="292">
        <v>120</v>
      </c>
      <c r="F698" s="44" t="s">
        <v>206</v>
      </c>
      <c r="G698" s="202"/>
      <c r="H698" s="202"/>
      <c r="J698" s="300"/>
      <c r="K698" s="300"/>
      <c r="L698" s="300"/>
      <c r="M698" s="300"/>
      <c r="N698" s="300"/>
      <c r="O698" s="300"/>
    </row>
    <row r="699" spans="1:15" s="299" customFormat="1" ht="67.5" customHeight="1" x14ac:dyDescent="0.2">
      <c r="A699" s="58" t="s">
        <v>536</v>
      </c>
      <c r="B699" s="1119" t="s">
        <v>1134</v>
      </c>
      <c r="C699" s="1120"/>
      <c r="D699" s="1121"/>
      <c r="E699" s="490">
        <f t="shared" ref="E699" si="42">SUM(E700:E710)</f>
        <v>600</v>
      </c>
      <c r="F699" s="1127" t="s">
        <v>303</v>
      </c>
      <c r="G699" s="202"/>
      <c r="H699" s="202"/>
      <c r="J699" s="300"/>
      <c r="K699" s="300"/>
      <c r="L699" s="300"/>
      <c r="M699" s="300"/>
      <c r="N699" s="300"/>
      <c r="O699" s="300"/>
    </row>
    <row r="700" spans="1:15" s="299" customFormat="1" ht="45" customHeight="1" x14ac:dyDescent="0.2">
      <c r="A700" s="74" t="s">
        <v>245</v>
      </c>
      <c r="B700" s="293" t="s">
        <v>288</v>
      </c>
      <c r="C700" s="578" t="s">
        <v>1810</v>
      </c>
      <c r="D700" s="579" t="s">
        <v>433</v>
      </c>
      <c r="E700" s="471">
        <v>80</v>
      </c>
      <c r="F700" s="1128"/>
      <c r="G700" s="202"/>
      <c r="H700" s="202"/>
      <c r="J700" s="300"/>
      <c r="K700" s="300"/>
      <c r="L700" s="300"/>
      <c r="M700" s="300"/>
      <c r="N700" s="300"/>
      <c r="O700" s="300"/>
    </row>
    <row r="701" spans="1:15" s="299" customFormat="1" ht="45" customHeight="1" x14ac:dyDescent="0.2">
      <c r="A701" s="74" t="s">
        <v>18</v>
      </c>
      <c r="B701" s="293" t="s">
        <v>49</v>
      </c>
      <c r="C701" s="844" t="s">
        <v>1838</v>
      </c>
      <c r="D701" s="579" t="s">
        <v>1016</v>
      </c>
      <c r="E701" s="471">
        <v>48</v>
      </c>
      <c r="F701" s="1058"/>
      <c r="G701" s="202"/>
      <c r="H701" s="202"/>
      <c r="J701" s="300"/>
      <c r="K701" s="300"/>
      <c r="L701" s="300"/>
      <c r="M701" s="300"/>
      <c r="N701" s="300"/>
      <c r="O701" s="300"/>
    </row>
    <row r="702" spans="1:15" s="299" customFormat="1" ht="45" customHeight="1" x14ac:dyDescent="0.2">
      <c r="A702" s="74" t="s">
        <v>265</v>
      </c>
      <c r="B702" s="293" t="s">
        <v>45</v>
      </c>
      <c r="C702" s="578" t="s">
        <v>416</v>
      </c>
      <c r="D702" s="471" t="s">
        <v>372</v>
      </c>
      <c r="E702" s="471">
        <v>36</v>
      </c>
      <c r="F702" s="1128"/>
      <c r="G702" s="202"/>
      <c r="H702" s="202"/>
      <c r="J702" s="300"/>
      <c r="K702" s="300"/>
      <c r="L702" s="300"/>
      <c r="M702" s="300"/>
      <c r="N702" s="300"/>
      <c r="O702" s="300"/>
    </row>
    <row r="703" spans="1:15" s="299" customFormat="1" ht="74.25" customHeight="1" x14ac:dyDescent="0.2">
      <c r="A703" s="74" t="s">
        <v>266</v>
      </c>
      <c r="B703" s="293" t="s">
        <v>44</v>
      </c>
      <c r="C703" s="580" t="s">
        <v>416</v>
      </c>
      <c r="D703" s="581" t="s">
        <v>408</v>
      </c>
      <c r="E703" s="471">
        <v>80</v>
      </c>
      <c r="F703" s="1128"/>
      <c r="G703" s="202"/>
      <c r="H703" s="202"/>
      <c r="J703" s="300"/>
      <c r="K703" s="300"/>
      <c r="L703" s="300"/>
      <c r="M703" s="300"/>
      <c r="N703" s="300"/>
      <c r="O703" s="300"/>
    </row>
    <row r="704" spans="1:15" s="299" customFormat="1" ht="45" customHeight="1" x14ac:dyDescent="0.2">
      <c r="A704" s="74" t="s">
        <v>316</v>
      </c>
      <c r="B704" s="293" t="s">
        <v>50</v>
      </c>
      <c r="C704" s="580" t="s">
        <v>678</v>
      </c>
      <c r="D704" s="580" t="s">
        <v>1050</v>
      </c>
      <c r="E704" s="471">
        <v>36</v>
      </c>
      <c r="F704" s="1128"/>
      <c r="G704" s="202"/>
      <c r="H704" s="202"/>
      <c r="J704" s="300"/>
      <c r="K704" s="300"/>
      <c r="L704" s="300"/>
      <c r="M704" s="300"/>
      <c r="N704" s="300"/>
      <c r="O704" s="300"/>
    </row>
    <row r="705" spans="1:15" s="299" customFormat="1" ht="45" customHeight="1" x14ac:dyDescent="0.2">
      <c r="A705" s="74" t="s">
        <v>267</v>
      </c>
      <c r="B705" s="293" t="s">
        <v>47</v>
      </c>
      <c r="C705" s="580" t="s">
        <v>422</v>
      </c>
      <c r="D705" s="580" t="s">
        <v>404</v>
      </c>
      <c r="E705" s="471">
        <v>80</v>
      </c>
      <c r="F705" s="1058"/>
      <c r="G705" s="202"/>
      <c r="H705" s="202"/>
      <c r="J705" s="300"/>
      <c r="K705" s="300"/>
      <c r="L705" s="300"/>
      <c r="M705" s="300"/>
      <c r="N705" s="300"/>
      <c r="O705" s="300"/>
    </row>
    <row r="706" spans="1:15" s="299" customFormat="1" ht="43.5" customHeight="1" x14ac:dyDescent="0.2">
      <c r="A706" s="74" t="s">
        <v>268</v>
      </c>
      <c r="B706" s="293" t="s">
        <v>225</v>
      </c>
      <c r="C706" s="580" t="s">
        <v>423</v>
      </c>
      <c r="D706" s="580" t="s">
        <v>1046</v>
      </c>
      <c r="E706" s="471">
        <v>36</v>
      </c>
      <c r="F706" s="1058"/>
      <c r="G706" s="202"/>
      <c r="H706" s="202"/>
      <c r="J706" s="300"/>
      <c r="K706" s="300"/>
      <c r="L706" s="300"/>
      <c r="M706" s="300"/>
      <c r="N706" s="300"/>
      <c r="O706" s="300"/>
    </row>
    <row r="707" spans="1:15" s="299" customFormat="1" ht="45" customHeight="1" x14ac:dyDescent="0.2">
      <c r="A707" s="74" t="s">
        <v>269</v>
      </c>
      <c r="B707" s="293" t="s">
        <v>287</v>
      </c>
      <c r="C707" s="469" t="s">
        <v>424</v>
      </c>
      <c r="D707" s="580" t="s">
        <v>1178</v>
      </c>
      <c r="E707" s="471">
        <v>60</v>
      </c>
      <c r="F707" s="1058"/>
      <c r="G707" s="202"/>
      <c r="H707" s="202"/>
      <c r="J707" s="300"/>
      <c r="K707" s="300"/>
      <c r="L707" s="300"/>
      <c r="M707" s="300"/>
      <c r="N707" s="300"/>
      <c r="O707" s="300"/>
    </row>
    <row r="708" spans="1:15" s="299" customFormat="1" ht="45" customHeight="1" x14ac:dyDescent="0.2">
      <c r="A708" s="74" t="s">
        <v>270</v>
      </c>
      <c r="B708" s="293" t="s">
        <v>57</v>
      </c>
      <c r="C708" s="214" t="s">
        <v>424</v>
      </c>
      <c r="D708" s="201" t="s">
        <v>409</v>
      </c>
      <c r="E708" s="201">
        <v>64</v>
      </c>
      <c r="F708" s="1058"/>
      <c r="G708" s="202"/>
      <c r="H708" s="202"/>
      <c r="J708" s="300"/>
      <c r="K708" s="300"/>
      <c r="L708" s="300"/>
      <c r="M708" s="300"/>
      <c r="N708" s="300"/>
      <c r="O708" s="300"/>
    </row>
    <row r="709" spans="1:15" s="299" customFormat="1" ht="45" customHeight="1" x14ac:dyDescent="0.2">
      <c r="A709" s="74" t="s">
        <v>271</v>
      </c>
      <c r="B709" s="293" t="s">
        <v>243</v>
      </c>
      <c r="C709" s="214" t="s">
        <v>426</v>
      </c>
      <c r="D709" s="214" t="s">
        <v>1117</v>
      </c>
      <c r="E709" s="201">
        <v>50</v>
      </c>
      <c r="F709" s="1058"/>
      <c r="G709" s="202"/>
      <c r="H709" s="202"/>
      <c r="J709" s="300"/>
      <c r="K709" s="300"/>
      <c r="L709" s="300"/>
      <c r="M709" s="300"/>
      <c r="N709" s="300"/>
      <c r="O709" s="300"/>
    </row>
    <row r="710" spans="1:15" s="299" customFormat="1" ht="45" customHeight="1" x14ac:dyDescent="0.2">
      <c r="A710" s="74" t="s">
        <v>1015</v>
      </c>
      <c r="B710" s="293" t="s">
        <v>1662</v>
      </c>
      <c r="C710" s="214" t="s">
        <v>426</v>
      </c>
      <c r="D710" s="214" t="s">
        <v>1117</v>
      </c>
      <c r="E710" s="201">
        <v>30</v>
      </c>
      <c r="F710" s="1058"/>
      <c r="G710" s="202"/>
      <c r="H710" s="202"/>
      <c r="J710" s="300"/>
      <c r="K710" s="300"/>
      <c r="L710" s="300"/>
      <c r="M710" s="300"/>
      <c r="N710" s="300"/>
      <c r="O710" s="300"/>
    </row>
    <row r="711" spans="1:15" s="299" customFormat="1" ht="45" x14ac:dyDescent="0.2">
      <c r="A711" s="60" t="s">
        <v>1031</v>
      </c>
      <c r="B711" s="416" t="s">
        <v>290</v>
      </c>
      <c r="C711" s="91"/>
      <c r="D711" s="91"/>
      <c r="E711" s="72">
        <f>SUM(E712:E715)</f>
        <v>260</v>
      </c>
      <c r="F711" s="1129" t="s">
        <v>231</v>
      </c>
      <c r="G711" s="202"/>
      <c r="H711" s="202"/>
      <c r="J711" s="300"/>
      <c r="K711" s="300"/>
      <c r="L711" s="300"/>
      <c r="M711" s="300"/>
      <c r="N711" s="300"/>
      <c r="O711" s="300"/>
    </row>
    <row r="712" spans="1:15" s="299" customFormat="1" ht="45" customHeight="1" x14ac:dyDescent="0.2">
      <c r="A712" s="74" t="s">
        <v>245</v>
      </c>
      <c r="B712" s="404" t="s">
        <v>598</v>
      </c>
      <c r="C712" s="165" t="s">
        <v>681</v>
      </c>
      <c r="D712" s="410" t="s">
        <v>379</v>
      </c>
      <c r="E712" s="165">
        <v>40</v>
      </c>
      <c r="F712" s="1130"/>
      <c r="G712" s="202"/>
      <c r="H712" s="202"/>
      <c r="J712" s="300"/>
      <c r="K712" s="300"/>
      <c r="L712" s="300"/>
      <c r="M712" s="300"/>
      <c r="N712" s="300"/>
      <c r="O712" s="300"/>
    </row>
    <row r="713" spans="1:15" s="299" customFormat="1" ht="45" customHeight="1" x14ac:dyDescent="0.2">
      <c r="A713" s="74" t="s">
        <v>18</v>
      </c>
      <c r="B713" s="404" t="s">
        <v>47</v>
      </c>
      <c r="C713" s="84" t="s">
        <v>418</v>
      </c>
      <c r="D713" s="410" t="s">
        <v>379</v>
      </c>
      <c r="E713" s="165">
        <v>90</v>
      </c>
      <c r="F713" s="1131"/>
      <c r="G713" s="202"/>
      <c r="H713" s="202"/>
      <c r="J713" s="300"/>
      <c r="K713" s="300"/>
      <c r="L713" s="300"/>
      <c r="M713" s="300"/>
      <c r="N713" s="300"/>
      <c r="O713" s="300"/>
    </row>
    <row r="714" spans="1:15" s="299" customFormat="1" ht="45" customHeight="1" x14ac:dyDescent="0.2">
      <c r="A714" s="74" t="s">
        <v>265</v>
      </c>
      <c r="B714" s="404" t="s">
        <v>287</v>
      </c>
      <c r="C714" s="124" t="s">
        <v>685</v>
      </c>
      <c r="D714" s="410" t="s">
        <v>379</v>
      </c>
      <c r="E714" s="165">
        <v>40</v>
      </c>
      <c r="F714" s="1130"/>
      <c r="G714" s="202"/>
      <c r="H714" s="202"/>
      <c r="J714" s="300"/>
      <c r="K714" s="300"/>
      <c r="L714" s="300"/>
      <c r="M714" s="300"/>
      <c r="N714" s="300"/>
      <c r="O714" s="300"/>
    </row>
    <row r="715" spans="1:15" s="299" customFormat="1" ht="45" customHeight="1" x14ac:dyDescent="0.2">
      <c r="A715" s="74" t="s">
        <v>266</v>
      </c>
      <c r="B715" s="404" t="s">
        <v>44</v>
      </c>
      <c r="C715" s="124" t="s">
        <v>685</v>
      </c>
      <c r="D715" s="410" t="s">
        <v>379</v>
      </c>
      <c r="E715" s="165">
        <v>90</v>
      </c>
      <c r="F715" s="1131"/>
      <c r="G715" s="202"/>
      <c r="H715" s="202"/>
      <c r="J715" s="300"/>
      <c r="K715" s="300"/>
      <c r="L715" s="300"/>
      <c r="M715" s="300"/>
      <c r="N715" s="300"/>
      <c r="O715" s="300"/>
    </row>
    <row r="716" spans="1:15" s="299" customFormat="1" ht="42" customHeight="1" x14ac:dyDescent="0.2">
      <c r="A716" s="88" t="s">
        <v>1677</v>
      </c>
      <c r="B716" s="1115" t="s">
        <v>446</v>
      </c>
      <c r="C716" s="1116"/>
      <c r="D716" s="1117"/>
      <c r="E716" s="490">
        <f t="shared" ref="E716" si="43">SUM(E717:E720)</f>
        <v>112</v>
      </c>
      <c r="F716" s="1058" t="s">
        <v>303</v>
      </c>
      <c r="G716" s="202"/>
      <c r="H716" s="202"/>
      <c r="J716" s="300"/>
      <c r="K716" s="300"/>
      <c r="L716" s="300"/>
      <c r="M716" s="300"/>
      <c r="N716" s="300"/>
      <c r="O716" s="300"/>
    </row>
    <row r="717" spans="1:15" s="299" customFormat="1" ht="45" customHeight="1" x14ac:dyDescent="0.2">
      <c r="A717" s="86" t="s">
        <v>245</v>
      </c>
      <c r="B717" s="600" t="s">
        <v>69</v>
      </c>
      <c r="C717" s="84" t="s">
        <v>422</v>
      </c>
      <c r="D717" s="601" t="s">
        <v>533</v>
      </c>
      <c r="E717" s="83">
        <v>28</v>
      </c>
      <c r="F717" s="1058"/>
      <c r="G717" s="202"/>
      <c r="H717" s="202"/>
      <c r="J717" s="300"/>
      <c r="K717" s="300"/>
      <c r="L717" s="300"/>
      <c r="M717" s="300"/>
      <c r="N717" s="300"/>
      <c r="O717" s="300"/>
    </row>
    <row r="718" spans="1:15" s="299" customFormat="1" ht="45" customHeight="1" x14ac:dyDescent="0.2">
      <c r="A718" s="89">
        <f>A717+1</f>
        <v>2</v>
      </c>
      <c r="B718" s="453" t="s">
        <v>447</v>
      </c>
      <c r="C718" s="84" t="s">
        <v>423</v>
      </c>
      <c r="D718" s="248" t="s">
        <v>998</v>
      </c>
      <c r="E718" s="83">
        <v>28</v>
      </c>
      <c r="F718" s="1058"/>
      <c r="G718" s="202"/>
      <c r="H718" s="202"/>
      <c r="J718" s="300"/>
      <c r="K718" s="300"/>
      <c r="L718" s="300"/>
      <c r="M718" s="300"/>
      <c r="N718" s="300"/>
      <c r="O718" s="300"/>
    </row>
    <row r="719" spans="1:15" s="299" customFormat="1" ht="45" customHeight="1" x14ac:dyDescent="0.2">
      <c r="A719" s="89">
        <f>A718+1</f>
        <v>3</v>
      </c>
      <c r="B719" s="453" t="s">
        <v>45</v>
      </c>
      <c r="C719" s="84" t="s">
        <v>1217</v>
      </c>
      <c r="D719" s="249" t="s">
        <v>372</v>
      </c>
      <c r="E719" s="83">
        <v>28</v>
      </c>
      <c r="F719" s="1058"/>
      <c r="G719" s="202"/>
      <c r="H719" s="202"/>
      <c r="J719" s="300"/>
      <c r="K719" s="300"/>
      <c r="L719" s="300"/>
      <c r="M719" s="300"/>
      <c r="N719" s="300"/>
      <c r="O719" s="300"/>
    </row>
    <row r="720" spans="1:15" s="299" customFormat="1" ht="45" customHeight="1" x14ac:dyDescent="0.2">
      <c r="A720" s="89">
        <f>A719+1</f>
        <v>4</v>
      </c>
      <c r="B720" s="453" t="s">
        <v>1661</v>
      </c>
      <c r="C720" s="84" t="s">
        <v>423</v>
      </c>
      <c r="D720" s="486" t="s">
        <v>1117</v>
      </c>
      <c r="E720" s="83">
        <v>28</v>
      </c>
      <c r="F720" s="1058"/>
      <c r="G720" s="202"/>
      <c r="H720" s="202"/>
      <c r="J720" s="300"/>
      <c r="K720" s="300"/>
      <c r="L720" s="300"/>
      <c r="M720" s="300"/>
      <c r="N720" s="300"/>
      <c r="O720" s="300"/>
    </row>
    <row r="721" spans="1:15" s="299" customFormat="1" ht="45" customHeight="1" x14ac:dyDescent="0.2">
      <c r="A721" s="212" t="s">
        <v>1678</v>
      </c>
      <c r="B721" s="264" t="s">
        <v>837</v>
      </c>
      <c r="C721" s="181" t="s">
        <v>419</v>
      </c>
      <c r="D721" s="181" t="s">
        <v>1071</v>
      </c>
      <c r="E721" s="181">
        <v>80</v>
      </c>
      <c r="F721" s="51" t="s">
        <v>204</v>
      </c>
      <c r="G721" s="202"/>
      <c r="H721" s="202"/>
      <c r="J721" s="300"/>
      <c r="K721" s="300"/>
      <c r="L721" s="300"/>
      <c r="M721" s="300"/>
      <c r="N721" s="300"/>
      <c r="O721" s="300"/>
    </row>
    <row r="722" spans="1:15" s="299" customFormat="1" ht="45" customHeight="1" x14ac:dyDescent="0.2">
      <c r="A722" s="212" t="s">
        <v>1679</v>
      </c>
      <c r="B722" s="434" t="s">
        <v>1115</v>
      </c>
      <c r="C722" s="181" t="s">
        <v>419</v>
      </c>
      <c r="D722" s="321" t="s">
        <v>379</v>
      </c>
      <c r="E722" s="321">
        <v>100</v>
      </c>
      <c r="F722" s="906" t="s">
        <v>231</v>
      </c>
      <c r="G722" s="202"/>
      <c r="H722" s="202"/>
      <c r="J722" s="300"/>
      <c r="K722" s="300"/>
      <c r="L722" s="300"/>
      <c r="M722" s="300"/>
      <c r="N722" s="300"/>
      <c r="O722" s="300"/>
    </row>
    <row r="723" spans="1:15" s="9" customFormat="1" ht="42" customHeight="1" x14ac:dyDescent="0.2">
      <c r="A723" s="1304" t="s">
        <v>12</v>
      </c>
      <c r="B723" s="1304"/>
      <c r="C723" s="1304"/>
      <c r="D723" s="1304"/>
      <c r="E723" s="1304"/>
      <c r="F723" s="1304"/>
      <c r="G723" s="202"/>
      <c r="H723" s="202"/>
      <c r="J723"/>
      <c r="K723"/>
      <c r="L723"/>
      <c r="M723"/>
      <c r="N723"/>
      <c r="O723"/>
    </row>
    <row r="724" spans="1:15" s="9" customFormat="1" ht="36" customHeight="1" x14ac:dyDescent="0.2">
      <c r="A724" s="998" t="s">
        <v>17</v>
      </c>
      <c r="B724" s="1001" t="s">
        <v>0</v>
      </c>
      <c r="C724" s="1002" t="s">
        <v>11</v>
      </c>
      <c r="D724" s="1003" t="s">
        <v>311</v>
      </c>
      <c r="E724" s="1002" t="s">
        <v>74</v>
      </c>
      <c r="F724" s="1118" t="s">
        <v>1</v>
      </c>
      <c r="G724" s="202"/>
      <c r="H724" s="202"/>
      <c r="J724"/>
      <c r="K724"/>
      <c r="L724"/>
      <c r="M724"/>
      <c r="N724"/>
      <c r="O724"/>
    </row>
    <row r="725" spans="1:15" s="9" customFormat="1" ht="54.75" customHeight="1" x14ac:dyDescent="0.2">
      <c r="A725" s="999"/>
      <c r="B725" s="1001"/>
      <c r="C725" s="1002"/>
      <c r="D725" s="1003"/>
      <c r="E725" s="1002"/>
      <c r="F725" s="1118"/>
      <c r="G725" s="202"/>
      <c r="H725" s="202"/>
      <c r="J725"/>
      <c r="K725"/>
      <c r="L725"/>
      <c r="M725"/>
      <c r="N725"/>
      <c r="O725"/>
    </row>
    <row r="726" spans="1:15" s="9" customFormat="1" ht="192.75" customHeight="1" x14ac:dyDescent="0.2">
      <c r="A726" s="1000"/>
      <c r="B726" s="1001"/>
      <c r="C726" s="1002"/>
      <c r="D726" s="1003"/>
      <c r="E726" s="1002"/>
      <c r="F726" s="1118"/>
      <c r="G726" s="202"/>
      <c r="H726" s="202"/>
      <c r="J726"/>
      <c r="K726"/>
      <c r="L726"/>
      <c r="M726"/>
      <c r="N726"/>
      <c r="O726"/>
    </row>
    <row r="727" spans="1:15" s="9" customFormat="1" ht="36" customHeight="1" x14ac:dyDescent="0.2">
      <c r="A727" s="55">
        <v>1</v>
      </c>
      <c r="B727" s="11" t="s">
        <v>18</v>
      </c>
      <c r="C727" s="20">
        <v>3</v>
      </c>
      <c r="D727" s="20">
        <v>4</v>
      </c>
      <c r="E727" s="20">
        <v>5</v>
      </c>
      <c r="F727" s="198">
        <v>16</v>
      </c>
      <c r="G727" s="202"/>
      <c r="H727" s="202"/>
      <c r="J727"/>
      <c r="K727"/>
      <c r="L727"/>
      <c r="M727"/>
      <c r="N727"/>
      <c r="O727"/>
    </row>
    <row r="728" spans="1:15" s="299" customFormat="1" ht="45" customHeight="1" x14ac:dyDescent="0.2">
      <c r="A728" s="1051" t="s">
        <v>336</v>
      </c>
      <c r="B728" s="1052"/>
      <c r="C728" s="1052"/>
      <c r="D728" s="1053"/>
      <c r="E728" s="232">
        <f>SUM(E729:E731)</f>
        <v>110</v>
      </c>
      <c r="F728" s="52"/>
      <c r="G728" s="202"/>
      <c r="H728" s="202"/>
      <c r="J728" s="300"/>
      <c r="K728" s="300"/>
      <c r="L728" s="300"/>
      <c r="M728" s="300"/>
      <c r="N728" s="300"/>
      <c r="O728" s="300"/>
    </row>
    <row r="729" spans="1:15" s="299" customFormat="1" ht="45" customHeight="1" x14ac:dyDescent="0.2">
      <c r="A729" s="19">
        <v>1</v>
      </c>
      <c r="B729" s="841" t="s">
        <v>1200</v>
      </c>
      <c r="C729" s="476" t="s">
        <v>796</v>
      </c>
      <c r="D729" s="476" t="s">
        <v>1201</v>
      </c>
      <c r="E729" s="475">
        <v>20</v>
      </c>
      <c r="F729" s="474" t="s">
        <v>2</v>
      </c>
      <c r="G729" s="202"/>
      <c r="H729" s="202"/>
      <c r="J729" s="300"/>
      <c r="K729" s="300"/>
      <c r="L729" s="300"/>
      <c r="M729" s="300"/>
      <c r="N729" s="300"/>
      <c r="O729" s="300"/>
    </row>
    <row r="730" spans="1:15" s="299" customFormat="1" ht="46.5" x14ac:dyDescent="0.2">
      <c r="A730" s="122">
        <f>A729+1</f>
        <v>2</v>
      </c>
      <c r="B730" s="65" t="s">
        <v>1202</v>
      </c>
      <c r="C730" s="62" t="s">
        <v>1203</v>
      </c>
      <c r="D730" s="476" t="s">
        <v>1201</v>
      </c>
      <c r="E730" s="66">
        <v>30</v>
      </c>
      <c r="F730" s="1113" t="s">
        <v>304</v>
      </c>
      <c r="G730" s="202"/>
      <c r="H730" s="202"/>
      <c r="J730" s="300"/>
      <c r="K730" s="300"/>
      <c r="L730" s="300"/>
      <c r="M730" s="300"/>
      <c r="N730" s="300"/>
      <c r="O730" s="300"/>
    </row>
    <row r="731" spans="1:15" s="299" customFormat="1" ht="46.5" x14ac:dyDescent="0.2">
      <c r="A731" s="122">
        <f>A730+1</f>
        <v>3</v>
      </c>
      <c r="B731" s="586" t="s">
        <v>582</v>
      </c>
      <c r="C731" s="587" t="s">
        <v>1204</v>
      </c>
      <c r="D731" s="588" t="s">
        <v>1205</v>
      </c>
      <c r="E731" s="589">
        <v>60</v>
      </c>
      <c r="F731" s="1114"/>
      <c r="G731" s="202"/>
      <c r="H731" s="202"/>
      <c r="J731" s="300"/>
      <c r="K731" s="300"/>
      <c r="L731" s="300"/>
      <c r="M731" s="300"/>
      <c r="N731" s="300"/>
      <c r="O731" s="300"/>
    </row>
    <row r="732" spans="1:15" s="299" customFormat="1" ht="39.75" customHeight="1" x14ac:dyDescent="0.2">
      <c r="A732" s="1014" t="s">
        <v>1437</v>
      </c>
      <c r="B732" s="1015"/>
      <c r="C732" s="1015"/>
      <c r="D732" s="1016"/>
      <c r="E732" s="626">
        <f>SUM(E733:E736)</f>
        <v>630</v>
      </c>
      <c r="F732" s="320"/>
      <c r="G732" s="202"/>
      <c r="H732" s="202"/>
      <c r="J732" s="300"/>
      <c r="K732" s="300"/>
      <c r="L732" s="300"/>
      <c r="M732" s="300"/>
      <c r="N732" s="300"/>
      <c r="O732" s="300"/>
    </row>
    <row r="733" spans="1:15" s="299" customFormat="1" ht="41.25" customHeight="1" x14ac:dyDescent="0.2">
      <c r="A733" s="215">
        <v>1</v>
      </c>
      <c r="B733" s="770" t="s">
        <v>40</v>
      </c>
      <c r="C733" s="582" t="s">
        <v>1343</v>
      </c>
      <c r="D733" s="783" t="s">
        <v>445</v>
      </c>
      <c r="E733" s="398">
        <v>120</v>
      </c>
      <c r="F733" s="217" t="s">
        <v>2</v>
      </c>
      <c r="G733" s="202"/>
      <c r="H733" s="202"/>
      <c r="J733" s="300"/>
      <c r="K733" s="300"/>
      <c r="L733" s="300"/>
      <c r="M733" s="300"/>
      <c r="N733" s="300"/>
      <c r="O733" s="300"/>
    </row>
    <row r="734" spans="1:15" s="299" customFormat="1" ht="41.25" customHeight="1" x14ac:dyDescent="0.2">
      <c r="A734" s="215">
        <f>A733+1</f>
        <v>2</v>
      </c>
      <c r="B734" s="770" t="s">
        <v>606</v>
      </c>
      <c r="C734" s="582" t="s">
        <v>799</v>
      </c>
      <c r="D734" s="783" t="s">
        <v>445</v>
      </c>
      <c r="E734" s="398">
        <v>170</v>
      </c>
      <c r="F734" s="217" t="s">
        <v>304</v>
      </c>
      <c r="G734" s="202"/>
      <c r="H734" s="202"/>
      <c r="J734" s="300"/>
      <c r="K734" s="300"/>
      <c r="L734" s="300"/>
      <c r="M734" s="300"/>
      <c r="N734" s="300"/>
      <c r="O734" s="300"/>
    </row>
    <row r="735" spans="1:15" s="299" customFormat="1" ht="41.25" customHeight="1" x14ac:dyDescent="0.2">
      <c r="A735" s="215">
        <f>A734+1</f>
        <v>3</v>
      </c>
      <c r="B735" s="448" t="s">
        <v>935</v>
      </c>
      <c r="C735" s="582" t="s">
        <v>1332</v>
      </c>
      <c r="D735" s="783" t="s">
        <v>445</v>
      </c>
      <c r="E735" s="398">
        <v>170</v>
      </c>
      <c r="F735" s="1077" t="s">
        <v>2</v>
      </c>
      <c r="G735" s="202"/>
      <c r="H735" s="202"/>
      <c r="J735" s="300"/>
      <c r="K735" s="300"/>
      <c r="L735" s="300"/>
      <c r="M735" s="300"/>
      <c r="N735" s="300"/>
      <c r="O735" s="300"/>
    </row>
    <row r="736" spans="1:15" s="299" customFormat="1" ht="41.25" customHeight="1" x14ac:dyDescent="0.2">
      <c r="A736" s="215">
        <f>A735+1</f>
        <v>4</v>
      </c>
      <c r="B736" s="448" t="s">
        <v>935</v>
      </c>
      <c r="C736" s="574" t="s">
        <v>1348</v>
      </c>
      <c r="D736" s="783" t="s">
        <v>445</v>
      </c>
      <c r="E736" s="398">
        <v>170</v>
      </c>
      <c r="F736" s="1077"/>
      <c r="G736" s="202"/>
      <c r="H736" s="202"/>
      <c r="J736" s="300"/>
      <c r="K736" s="300"/>
      <c r="L736" s="300"/>
      <c r="M736" s="300"/>
      <c r="N736" s="300"/>
      <c r="O736" s="300"/>
    </row>
    <row r="737" spans="1:15" s="299" customFormat="1" ht="37.5" customHeight="1" x14ac:dyDescent="0.2">
      <c r="A737" s="1051" t="s">
        <v>1438</v>
      </c>
      <c r="B737" s="1052"/>
      <c r="C737" s="1052"/>
      <c r="D737" s="1053"/>
      <c r="E737" s="232">
        <f>SUM(E738:E739)</f>
        <v>80</v>
      </c>
      <c r="F737" s="52"/>
      <c r="G737" s="202"/>
      <c r="H737" s="202"/>
      <c r="J737" s="300"/>
      <c r="K737" s="300"/>
      <c r="L737" s="300"/>
      <c r="M737" s="300"/>
      <c r="N737" s="300"/>
      <c r="O737" s="300"/>
    </row>
    <row r="738" spans="1:15" s="299" customFormat="1" ht="93" x14ac:dyDescent="0.2">
      <c r="A738" s="19">
        <v>1</v>
      </c>
      <c r="B738" s="483" t="s">
        <v>1206</v>
      </c>
      <c r="C738" s="860" t="s">
        <v>1834</v>
      </c>
      <c r="D738" s="487" t="s">
        <v>618</v>
      </c>
      <c r="E738" s="590">
        <v>40</v>
      </c>
      <c r="F738" s="899" t="s">
        <v>304</v>
      </c>
      <c r="G738" s="202"/>
      <c r="H738" s="202"/>
      <c r="J738" s="300"/>
      <c r="K738" s="300"/>
      <c r="L738" s="300"/>
      <c r="M738" s="300"/>
      <c r="N738" s="300"/>
      <c r="O738" s="300"/>
    </row>
    <row r="739" spans="1:15" s="299" customFormat="1" ht="45" customHeight="1" x14ac:dyDescent="0.2">
      <c r="A739" s="19">
        <v>2</v>
      </c>
      <c r="B739" s="483" t="s">
        <v>1207</v>
      </c>
      <c r="C739" s="798" t="s">
        <v>1835</v>
      </c>
      <c r="D739" s="487" t="s">
        <v>618</v>
      </c>
      <c r="E739" s="446">
        <v>40</v>
      </c>
      <c r="F739" s="881"/>
      <c r="G739" s="202"/>
      <c r="H739" s="202"/>
      <c r="J739" s="300"/>
      <c r="K739" s="300"/>
      <c r="L739" s="300"/>
      <c r="M739" s="300"/>
      <c r="N739" s="300"/>
      <c r="O739" s="300"/>
    </row>
    <row r="740" spans="1:15" s="299" customFormat="1" ht="37.5" customHeight="1" x14ac:dyDescent="0.2">
      <c r="A740" s="1020" t="s">
        <v>1439</v>
      </c>
      <c r="B740" s="1021"/>
      <c r="C740" s="1021"/>
      <c r="D740" s="1022"/>
      <c r="E740" s="216">
        <f>SUM(E741:E742)</f>
        <v>250</v>
      </c>
      <c r="F740" s="211"/>
      <c r="G740" s="202"/>
      <c r="H740" s="202"/>
      <c r="J740" s="300"/>
      <c r="K740" s="300"/>
      <c r="L740" s="300"/>
      <c r="M740" s="300"/>
      <c r="N740" s="300"/>
      <c r="O740" s="300"/>
    </row>
    <row r="741" spans="1:15" s="299" customFormat="1" ht="46.5" customHeight="1" x14ac:dyDescent="0.2">
      <c r="A741" s="76">
        <v>1</v>
      </c>
      <c r="B741" s="920" t="s">
        <v>807</v>
      </c>
      <c r="C741" s="921" t="s">
        <v>1849</v>
      </c>
      <c r="D741" s="592" t="s">
        <v>445</v>
      </c>
      <c r="E741" s="66">
        <v>100</v>
      </c>
      <c r="F741" s="217" t="s">
        <v>1208</v>
      </c>
      <c r="G741" s="202"/>
      <c r="H741" s="202"/>
      <c r="J741" s="300"/>
      <c r="K741" s="300"/>
      <c r="L741" s="300"/>
      <c r="M741" s="300"/>
      <c r="N741" s="300"/>
      <c r="O741" s="300"/>
    </row>
    <row r="742" spans="1:15" s="299" customFormat="1" ht="46.5" x14ac:dyDescent="0.2">
      <c r="A742" s="67">
        <f>A741+1</f>
        <v>2</v>
      </c>
      <c r="B742" s="65" t="s">
        <v>582</v>
      </c>
      <c r="C742" s="591" t="s">
        <v>1209</v>
      </c>
      <c r="D742" s="592" t="s">
        <v>445</v>
      </c>
      <c r="E742" s="66">
        <v>150</v>
      </c>
      <c r="F742" s="217" t="s">
        <v>304</v>
      </c>
      <c r="G742" s="202"/>
      <c r="H742" s="202"/>
      <c r="J742" s="300"/>
      <c r="K742" s="300"/>
      <c r="L742" s="300"/>
      <c r="M742" s="300"/>
      <c r="N742" s="300"/>
      <c r="O742" s="300"/>
    </row>
    <row r="743" spans="1:15" s="299" customFormat="1" ht="38.25" customHeight="1" x14ac:dyDescent="0.2">
      <c r="A743" s="1031" t="s">
        <v>1440</v>
      </c>
      <c r="B743" s="1032"/>
      <c r="C743" s="1032"/>
      <c r="D743" s="1033"/>
      <c r="E743" s="593">
        <f>SUM(E744:E746)</f>
        <v>250</v>
      </c>
      <c r="F743" s="144"/>
      <c r="G743" s="202"/>
      <c r="H743" s="202"/>
      <c r="J743" s="300"/>
      <c r="K743" s="300"/>
      <c r="L743" s="300"/>
      <c r="M743" s="300"/>
      <c r="N743" s="300"/>
      <c r="O743" s="300"/>
    </row>
    <row r="744" spans="1:15" s="299" customFormat="1" ht="40.5" x14ac:dyDescent="0.2">
      <c r="A744" s="124">
        <v>1</v>
      </c>
      <c r="B744" s="935" t="s">
        <v>37</v>
      </c>
      <c r="C744" s="932" t="s">
        <v>1011</v>
      </c>
      <c r="D744" s="933" t="s">
        <v>1029</v>
      </c>
      <c r="E744" s="934">
        <v>0</v>
      </c>
      <c r="F744" s="1037" t="s">
        <v>304</v>
      </c>
      <c r="G744" s="202"/>
      <c r="H744" s="202"/>
      <c r="J744" s="300"/>
      <c r="K744" s="300"/>
      <c r="L744" s="300"/>
      <c r="M744" s="300"/>
      <c r="N744" s="300"/>
      <c r="O744" s="300"/>
    </row>
    <row r="745" spans="1:15" s="299" customFormat="1" ht="46.5" customHeight="1" x14ac:dyDescent="0.2">
      <c r="A745" s="585">
        <v>2</v>
      </c>
      <c r="B745" s="931" t="s">
        <v>1865</v>
      </c>
      <c r="C745" s="582" t="s">
        <v>797</v>
      </c>
      <c r="D745" s="595" t="s">
        <v>1029</v>
      </c>
      <c r="E745" s="427">
        <v>100</v>
      </c>
      <c r="F745" s="1038"/>
      <c r="G745" s="202"/>
      <c r="H745" s="202"/>
      <c r="J745" s="300"/>
      <c r="K745" s="300"/>
      <c r="L745" s="300"/>
      <c r="M745" s="300"/>
      <c r="N745" s="300"/>
      <c r="O745" s="300"/>
    </row>
    <row r="746" spans="1:15" s="299" customFormat="1" ht="46.5" customHeight="1" x14ac:dyDescent="0.2">
      <c r="A746" s="585">
        <v>3</v>
      </c>
      <c r="B746" s="596" t="s">
        <v>40</v>
      </c>
      <c r="C746" s="582" t="s">
        <v>1088</v>
      </c>
      <c r="D746" s="595" t="s">
        <v>1029</v>
      </c>
      <c r="E746" s="427">
        <v>150</v>
      </c>
      <c r="F746" s="880" t="s">
        <v>2</v>
      </c>
      <c r="G746" s="202"/>
      <c r="H746" s="202"/>
      <c r="J746" s="300"/>
      <c r="K746" s="300"/>
      <c r="L746" s="300"/>
      <c r="M746" s="300"/>
      <c r="N746" s="300"/>
      <c r="O746" s="300"/>
    </row>
    <row r="747" spans="1:15" s="299" customFormat="1" ht="42" customHeight="1" x14ac:dyDescent="0.2">
      <c r="A747" s="1020" t="s">
        <v>1441</v>
      </c>
      <c r="B747" s="1021"/>
      <c r="C747" s="1021"/>
      <c r="D747" s="1022"/>
      <c r="E747" s="216">
        <f>SUM(E748:E772)</f>
        <v>2999</v>
      </c>
      <c r="F747" s="22"/>
      <c r="G747" s="202"/>
      <c r="H747" s="202"/>
      <c r="J747" s="300"/>
      <c r="K747" s="300"/>
      <c r="L747" s="300"/>
      <c r="M747" s="300"/>
      <c r="N747" s="300"/>
      <c r="O747" s="300"/>
    </row>
    <row r="748" spans="1:15" s="299" customFormat="1" ht="46.5" x14ac:dyDescent="0.2">
      <c r="A748" s="77">
        <v>1</v>
      </c>
      <c r="B748" s="768" t="s">
        <v>1748</v>
      </c>
      <c r="C748" s="778" t="s">
        <v>1224</v>
      </c>
      <c r="D748" s="61" t="s">
        <v>372</v>
      </c>
      <c r="E748" s="288">
        <v>80</v>
      </c>
      <c r="F748" s="1111" t="s">
        <v>304</v>
      </c>
      <c r="G748" s="202"/>
      <c r="H748" s="202"/>
      <c r="J748" s="300"/>
      <c r="K748" s="300"/>
      <c r="L748" s="300"/>
      <c r="M748" s="300"/>
      <c r="N748" s="300"/>
      <c r="O748" s="300"/>
    </row>
    <row r="749" spans="1:15" s="299" customFormat="1" ht="46.5" x14ac:dyDescent="0.2">
      <c r="A749" s="77">
        <f t="shared" ref="A749:A774" si="44">A748+1</f>
        <v>2</v>
      </c>
      <c r="B749" s="768" t="s">
        <v>1743</v>
      </c>
      <c r="C749" s="776" t="s">
        <v>1223</v>
      </c>
      <c r="D749" s="62" t="s">
        <v>372</v>
      </c>
      <c r="E749" s="288">
        <v>80</v>
      </c>
      <c r="F749" s="1112"/>
      <c r="G749" s="202"/>
      <c r="H749" s="202"/>
      <c r="J749" s="300"/>
      <c r="K749" s="300"/>
      <c r="L749" s="300"/>
      <c r="M749" s="300"/>
      <c r="N749" s="300"/>
      <c r="O749" s="300"/>
    </row>
    <row r="750" spans="1:15" s="299" customFormat="1" ht="46.5" x14ac:dyDescent="0.2">
      <c r="A750" s="77">
        <f t="shared" si="44"/>
        <v>3</v>
      </c>
      <c r="B750" s="768" t="s">
        <v>1749</v>
      </c>
      <c r="C750" s="778" t="s">
        <v>1222</v>
      </c>
      <c r="D750" s="604" t="s">
        <v>373</v>
      </c>
      <c r="E750" s="288">
        <v>80</v>
      </c>
      <c r="F750" s="1112"/>
      <c r="G750" s="202"/>
      <c r="H750" s="202"/>
      <c r="J750" s="300"/>
      <c r="K750" s="300"/>
      <c r="L750" s="300"/>
      <c r="M750" s="300"/>
      <c r="N750" s="300"/>
      <c r="O750" s="300"/>
    </row>
    <row r="751" spans="1:15" s="299" customFormat="1" ht="46.5" x14ac:dyDescent="0.2">
      <c r="A751" s="77">
        <f t="shared" si="44"/>
        <v>4</v>
      </c>
      <c r="B751" s="756" t="s">
        <v>1741</v>
      </c>
      <c r="C751" s="777" t="s">
        <v>1219</v>
      </c>
      <c r="D751" s="62" t="s">
        <v>372</v>
      </c>
      <c r="E751" s="288">
        <v>80</v>
      </c>
      <c r="F751" s="1112"/>
      <c r="G751" s="202"/>
      <c r="H751" s="202"/>
      <c r="J751" s="300"/>
      <c r="K751" s="300"/>
      <c r="L751" s="300"/>
      <c r="M751" s="300"/>
      <c r="N751" s="300"/>
      <c r="O751" s="300"/>
    </row>
    <row r="752" spans="1:15" s="299" customFormat="1" ht="69.75" x14ac:dyDescent="0.2">
      <c r="A752" s="77">
        <f t="shared" si="44"/>
        <v>5</v>
      </c>
      <c r="B752" s="756" t="s">
        <v>1663</v>
      </c>
      <c r="C752" s="776" t="s">
        <v>1742</v>
      </c>
      <c r="D752" s="62" t="s">
        <v>372</v>
      </c>
      <c r="E752" s="66">
        <v>75</v>
      </c>
      <c r="F752" s="1112"/>
      <c r="G752" s="202"/>
      <c r="H752" s="202"/>
      <c r="J752" s="300"/>
      <c r="K752" s="300"/>
      <c r="L752" s="300"/>
      <c r="M752" s="300"/>
      <c r="N752" s="300"/>
      <c r="O752" s="300"/>
    </row>
    <row r="753" spans="1:15" s="299" customFormat="1" ht="69.75" x14ac:dyDescent="0.2">
      <c r="A753" s="77">
        <f t="shared" si="44"/>
        <v>6</v>
      </c>
      <c r="B753" s="756" t="s">
        <v>1664</v>
      </c>
      <c r="C753" s="776" t="s">
        <v>1787</v>
      </c>
      <c r="D753" s="61" t="s">
        <v>372</v>
      </c>
      <c r="E753" s="66">
        <v>75</v>
      </c>
      <c r="F753" s="1112"/>
      <c r="G753" s="202"/>
      <c r="H753" s="202"/>
      <c r="J753" s="300"/>
      <c r="K753" s="300"/>
      <c r="L753" s="300"/>
      <c r="M753" s="300"/>
      <c r="N753" s="300"/>
      <c r="O753" s="300"/>
    </row>
    <row r="754" spans="1:15" s="299" customFormat="1" ht="46.5" x14ac:dyDescent="0.2">
      <c r="A754" s="77">
        <f t="shared" si="44"/>
        <v>7</v>
      </c>
      <c r="B754" s="768" t="s">
        <v>1746</v>
      </c>
      <c r="C754" s="778" t="s">
        <v>1747</v>
      </c>
      <c r="D754" s="604" t="s">
        <v>373</v>
      </c>
      <c r="E754" s="225">
        <v>80</v>
      </c>
      <c r="F754" s="1112"/>
      <c r="G754" s="202"/>
      <c r="H754" s="202"/>
      <c r="J754" s="300"/>
      <c r="K754" s="300"/>
      <c r="L754" s="300"/>
      <c r="M754" s="300"/>
      <c r="N754" s="300"/>
      <c r="O754" s="300"/>
    </row>
    <row r="755" spans="1:15" s="299" customFormat="1" ht="46.5" x14ac:dyDescent="0.2">
      <c r="A755" s="77">
        <f t="shared" si="44"/>
        <v>8</v>
      </c>
      <c r="B755" s="756" t="s">
        <v>1744</v>
      </c>
      <c r="C755" s="776" t="s">
        <v>1846</v>
      </c>
      <c r="D755" s="62" t="s">
        <v>372</v>
      </c>
      <c r="E755" s="225">
        <v>80</v>
      </c>
      <c r="F755" s="1112"/>
      <c r="G755" s="202"/>
      <c r="H755" s="202"/>
      <c r="J755" s="300"/>
      <c r="K755" s="300"/>
      <c r="L755" s="300"/>
      <c r="M755" s="300"/>
      <c r="N755" s="300"/>
      <c r="O755" s="300"/>
    </row>
    <row r="756" spans="1:15" s="299" customFormat="1" ht="46.5" x14ac:dyDescent="0.2">
      <c r="A756" s="77">
        <f t="shared" si="44"/>
        <v>9</v>
      </c>
      <c r="B756" s="756" t="s">
        <v>1740</v>
      </c>
      <c r="C756" s="776" t="s">
        <v>1218</v>
      </c>
      <c r="D756" s="62" t="s">
        <v>372</v>
      </c>
      <c r="E756" s="225">
        <v>80</v>
      </c>
      <c r="F756" s="1112"/>
      <c r="G756" s="202"/>
      <c r="H756" s="202"/>
      <c r="J756" s="300"/>
      <c r="K756" s="300"/>
      <c r="L756" s="300"/>
      <c r="M756" s="300"/>
      <c r="N756" s="300"/>
      <c r="O756" s="300"/>
    </row>
    <row r="757" spans="1:15" s="299" customFormat="1" ht="46.5" x14ac:dyDescent="0.2">
      <c r="A757" s="77">
        <f t="shared" si="44"/>
        <v>10</v>
      </c>
      <c r="B757" s="756" t="s">
        <v>1751</v>
      </c>
      <c r="C757" s="779" t="s">
        <v>1221</v>
      </c>
      <c r="D757" s="604" t="s">
        <v>373</v>
      </c>
      <c r="E757" s="225">
        <v>80</v>
      </c>
      <c r="F757" s="1112"/>
      <c r="G757" s="202"/>
      <c r="H757" s="202"/>
      <c r="J757" s="300"/>
      <c r="K757" s="300"/>
      <c r="L757" s="300"/>
      <c r="M757" s="300"/>
      <c r="N757" s="300"/>
      <c r="O757" s="300"/>
    </row>
    <row r="758" spans="1:15" s="299" customFormat="1" ht="46.5" x14ac:dyDescent="0.2">
      <c r="A758" s="77">
        <f t="shared" si="44"/>
        <v>11</v>
      </c>
      <c r="B758" s="756" t="s">
        <v>1745</v>
      </c>
      <c r="C758" s="776" t="s">
        <v>1220</v>
      </c>
      <c r="D758" s="62" t="s">
        <v>372</v>
      </c>
      <c r="E758" s="225">
        <v>80</v>
      </c>
      <c r="F758" s="1112"/>
      <c r="G758" s="202"/>
      <c r="H758" s="202"/>
      <c r="J758" s="300"/>
      <c r="K758" s="300"/>
      <c r="L758" s="300"/>
      <c r="M758" s="300"/>
      <c r="N758" s="300"/>
      <c r="O758" s="300"/>
    </row>
    <row r="759" spans="1:15" s="299" customFormat="1" ht="46.5" x14ac:dyDescent="0.2">
      <c r="A759" s="77">
        <f t="shared" si="44"/>
        <v>12</v>
      </c>
      <c r="B759" s="756" t="s">
        <v>1752</v>
      </c>
      <c r="C759" s="779" t="s">
        <v>1753</v>
      </c>
      <c r="D759" s="61" t="s">
        <v>372</v>
      </c>
      <c r="E759" s="225">
        <v>80</v>
      </c>
      <c r="F759" s="1112"/>
      <c r="G759" s="202"/>
      <c r="H759" s="202"/>
      <c r="J759" s="300"/>
      <c r="K759" s="300"/>
      <c r="L759" s="300"/>
      <c r="M759" s="300"/>
      <c r="N759" s="300"/>
      <c r="O759" s="300"/>
    </row>
    <row r="760" spans="1:15" s="299" customFormat="1" ht="46.5" x14ac:dyDescent="0.2">
      <c r="A760" s="77">
        <f t="shared" si="44"/>
        <v>13</v>
      </c>
      <c r="B760" s="65" t="s">
        <v>1758</v>
      </c>
      <c r="C760" s="427" t="s">
        <v>1223</v>
      </c>
      <c r="D760" s="214" t="s">
        <v>372</v>
      </c>
      <c r="E760" s="225">
        <v>80</v>
      </c>
      <c r="F760" s="1112"/>
      <c r="G760" s="202"/>
      <c r="H760" s="202"/>
      <c r="J760" s="300"/>
      <c r="K760" s="300"/>
      <c r="L760" s="300"/>
      <c r="M760" s="300"/>
      <c r="N760" s="300"/>
      <c r="O760" s="300"/>
    </row>
    <row r="761" spans="1:15" s="299" customFormat="1" ht="46.5" x14ac:dyDescent="0.2">
      <c r="A761" s="77">
        <f t="shared" si="44"/>
        <v>14</v>
      </c>
      <c r="B761" s="65" t="s">
        <v>1759</v>
      </c>
      <c r="C761" s="427" t="s">
        <v>1224</v>
      </c>
      <c r="D761" s="214" t="s">
        <v>372</v>
      </c>
      <c r="E761" s="225">
        <v>80</v>
      </c>
      <c r="F761" s="1112"/>
      <c r="G761" s="202"/>
      <c r="H761" s="202"/>
      <c r="J761" s="300"/>
      <c r="K761" s="300"/>
      <c r="L761" s="300"/>
      <c r="M761" s="300"/>
      <c r="N761" s="300"/>
      <c r="O761" s="300"/>
    </row>
    <row r="762" spans="1:15" s="299" customFormat="1" ht="56.25" x14ac:dyDescent="0.2">
      <c r="A762" s="77">
        <f t="shared" si="44"/>
        <v>15</v>
      </c>
      <c r="B762" s="602" t="s">
        <v>746</v>
      </c>
      <c r="C762" s="603" t="s">
        <v>1225</v>
      </c>
      <c r="D762" s="605" t="s">
        <v>971</v>
      </c>
      <c r="E762" s="288">
        <v>440</v>
      </c>
      <c r="F762" s="1112"/>
      <c r="G762" s="202"/>
      <c r="H762" s="202"/>
      <c r="J762" s="300"/>
      <c r="K762" s="300"/>
      <c r="L762" s="300"/>
      <c r="M762" s="300"/>
      <c r="N762" s="300"/>
      <c r="O762" s="300"/>
    </row>
    <row r="763" spans="1:15" s="299" customFormat="1" ht="46.5" x14ac:dyDescent="0.35">
      <c r="A763" s="77">
        <f t="shared" si="44"/>
        <v>16</v>
      </c>
      <c r="B763" s="602" t="s">
        <v>1226</v>
      </c>
      <c r="C763" s="606" t="s">
        <v>1227</v>
      </c>
      <c r="D763" s="222" t="s">
        <v>372</v>
      </c>
      <c r="E763" s="288">
        <v>65</v>
      </c>
      <c r="F763" s="1112"/>
      <c r="G763" s="202"/>
      <c r="H763" s="202"/>
      <c r="J763" s="300"/>
      <c r="K763" s="300"/>
      <c r="L763" s="300"/>
      <c r="M763" s="300"/>
      <c r="N763" s="300"/>
      <c r="O763" s="300"/>
    </row>
    <row r="764" spans="1:15" s="299" customFormat="1" ht="46.5" x14ac:dyDescent="0.2">
      <c r="A764" s="77">
        <f t="shared" si="44"/>
        <v>17</v>
      </c>
      <c r="B764" s="65" t="s">
        <v>1229</v>
      </c>
      <c r="C764" s="124" t="s">
        <v>1230</v>
      </c>
      <c r="D764" s="222" t="s">
        <v>985</v>
      </c>
      <c r="E764" s="127">
        <v>280</v>
      </c>
      <c r="F764" s="1112"/>
      <c r="G764" s="202"/>
      <c r="H764" s="202"/>
      <c r="J764" s="300"/>
      <c r="K764" s="300"/>
      <c r="L764" s="300"/>
      <c r="M764" s="300"/>
      <c r="N764" s="300"/>
      <c r="O764" s="300"/>
    </row>
    <row r="765" spans="1:15" s="299" customFormat="1" ht="46.5" x14ac:dyDescent="0.2">
      <c r="A765" s="77">
        <f t="shared" si="44"/>
        <v>18</v>
      </c>
      <c r="B765" s="65" t="s">
        <v>1228</v>
      </c>
      <c r="C765" s="124" t="s">
        <v>1230</v>
      </c>
      <c r="D765" s="222" t="s">
        <v>985</v>
      </c>
      <c r="E765" s="127">
        <v>280</v>
      </c>
      <c r="F765" s="1112"/>
      <c r="G765" s="202"/>
      <c r="H765" s="202"/>
      <c r="J765" s="300"/>
      <c r="K765" s="300"/>
      <c r="L765" s="300"/>
      <c r="M765" s="300"/>
      <c r="N765" s="300"/>
      <c r="O765" s="300"/>
    </row>
    <row r="766" spans="1:15" s="299" customFormat="1" ht="69.75" x14ac:dyDescent="0.2">
      <c r="A766" s="77">
        <f t="shared" si="44"/>
        <v>19</v>
      </c>
      <c r="B766" s="756" t="s">
        <v>1757</v>
      </c>
      <c r="C766" s="776" t="s">
        <v>1754</v>
      </c>
      <c r="D766" s="62" t="s">
        <v>372</v>
      </c>
      <c r="E766" s="66">
        <v>80</v>
      </c>
      <c r="F766" s="1112"/>
      <c r="G766" s="202"/>
      <c r="H766" s="202"/>
      <c r="J766" s="300"/>
      <c r="K766" s="300"/>
      <c r="L766" s="300"/>
      <c r="M766" s="300"/>
      <c r="N766" s="300"/>
      <c r="O766" s="300"/>
    </row>
    <row r="767" spans="1:15" s="299" customFormat="1" ht="46.5" x14ac:dyDescent="0.2">
      <c r="A767" s="77">
        <f t="shared" si="44"/>
        <v>20</v>
      </c>
      <c r="B767" s="602" t="s">
        <v>1231</v>
      </c>
      <c r="C767" s="603" t="s">
        <v>874</v>
      </c>
      <c r="D767" s="222" t="s">
        <v>985</v>
      </c>
      <c r="E767" s="288">
        <v>360</v>
      </c>
      <c r="F767" s="1112"/>
      <c r="G767" s="202"/>
      <c r="H767" s="202"/>
      <c r="J767" s="300"/>
      <c r="K767" s="300"/>
      <c r="L767" s="300"/>
      <c r="M767" s="300"/>
      <c r="N767" s="300"/>
      <c r="O767" s="300"/>
    </row>
    <row r="768" spans="1:15" s="299" customFormat="1" ht="46.5" x14ac:dyDescent="0.2">
      <c r="A768" s="77">
        <f t="shared" si="44"/>
        <v>21</v>
      </c>
      <c r="B768" s="602" t="s">
        <v>1232</v>
      </c>
      <c r="C768" s="603" t="s">
        <v>1648</v>
      </c>
      <c r="D768" s="222" t="s">
        <v>985</v>
      </c>
      <c r="E768" s="288">
        <v>80</v>
      </c>
      <c r="F768" s="1112"/>
      <c r="G768" s="202"/>
      <c r="H768" s="202"/>
      <c r="J768" s="300"/>
      <c r="K768" s="300"/>
      <c r="L768" s="300"/>
      <c r="M768" s="300"/>
      <c r="N768" s="300"/>
      <c r="O768" s="300"/>
    </row>
    <row r="769" spans="1:15" s="299" customFormat="1" ht="46.5" customHeight="1" x14ac:dyDescent="0.2">
      <c r="A769" s="77">
        <f t="shared" si="44"/>
        <v>22</v>
      </c>
      <c r="B769" s="607" t="s">
        <v>888</v>
      </c>
      <c r="C769" s="540" t="s">
        <v>349</v>
      </c>
      <c r="D769" s="62" t="s">
        <v>372</v>
      </c>
      <c r="E769" s="66">
        <v>72</v>
      </c>
      <c r="F769" s="1112"/>
      <c r="G769" s="202"/>
      <c r="H769" s="202"/>
      <c r="J769" s="300"/>
      <c r="K769" s="300"/>
      <c r="L769" s="300"/>
      <c r="M769" s="300"/>
      <c r="N769" s="300"/>
      <c r="O769" s="300"/>
    </row>
    <row r="770" spans="1:15" s="299" customFormat="1" ht="46.5" x14ac:dyDescent="0.2">
      <c r="A770" s="77">
        <f t="shared" si="44"/>
        <v>23</v>
      </c>
      <c r="B770" s="607" t="s">
        <v>889</v>
      </c>
      <c r="C770" s="540" t="s">
        <v>349</v>
      </c>
      <c r="D770" s="62" t="s">
        <v>372</v>
      </c>
      <c r="E770" s="66">
        <v>72</v>
      </c>
      <c r="F770" s="1112"/>
      <c r="G770" s="202"/>
      <c r="H770" s="202"/>
      <c r="J770" s="300"/>
      <c r="K770" s="300"/>
      <c r="L770" s="300"/>
      <c r="M770" s="300"/>
      <c r="N770" s="300"/>
      <c r="O770" s="300"/>
    </row>
    <row r="771" spans="1:15" s="299" customFormat="1" ht="46.5" x14ac:dyDescent="0.2">
      <c r="A771" s="782">
        <f t="shared" si="44"/>
        <v>24</v>
      </c>
      <c r="B771" s="65" t="s">
        <v>1755</v>
      </c>
      <c r="C771" s="797" t="s">
        <v>1772</v>
      </c>
      <c r="D771" s="62" t="s">
        <v>372</v>
      </c>
      <c r="E771" s="225">
        <v>80</v>
      </c>
      <c r="F771" s="894"/>
      <c r="G771" s="202"/>
      <c r="H771" s="202"/>
      <c r="J771" s="300"/>
      <c r="K771" s="300"/>
      <c r="L771" s="300"/>
      <c r="M771" s="300"/>
      <c r="N771" s="300"/>
      <c r="O771" s="300"/>
    </row>
    <row r="772" spans="1:15" s="299" customFormat="1" ht="46.5" x14ac:dyDescent="0.2">
      <c r="A772" s="782">
        <f t="shared" si="44"/>
        <v>25</v>
      </c>
      <c r="B772" s="65" t="s">
        <v>1756</v>
      </c>
      <c r="C772" s="797" t="s">
        <v>1750</v>
      </c>
      <c r="D772" s="604" t="s">
        <v>373</v>
      </c>
      <c r="E772" s="225">
        <v>80</v>
      </c>
      <c r="F772" s="894"/>
      <c r="G772" s="202"/>
      <c r="H772" s="202"/>
      <c r="J772" s="300"/>
      <c r="K772" s="300"/>
      <c r="L772" s="300"/>
      <c r="M772" s="300"/>
      <c r="N772" s="300"/>
      <c r="O772" s="300"/>
    </row>
    <row r="773" spans="1:15" s="299" customFormat="1" ht="46.5" x14ac:dyDescent="0.2">
      <c r="A773" s="782">
        <f t="shared" si="44"/>
        <v>26</v>
      </c>
      <c r="B773" s="448" t="s">
        <v>1859</v>
      </c>
      <c r="C773" s="797" t="s">
        <v>1861</v>
      </c>
      <c r="D773" s="62" t="s">
        <v>372</v>
      </c>
      <c r="E773" s="225">
        <v>80</v>
      </c>
      <c r="F773" s="926"/>
      <c r="G773" s="202"/>
      <c r="H773" s="202"/>
      <c r="J773" s="300"/>
      <c r="K773" s="300"/>
      <c r="L773" s="300"/>
      <c r="M773" s="300"/>
      <c r="N773" s="300"/>
      <c r="O773" s="300"/>
    </row>
    <row r="774" spans="1:15" s="299" customFormat="1" ht="46.5" x14ac:dyDescent="0.2">
      <c r="A774" s="782">
        <f t="shared" si="44"/>
        <v>27</v>
      </c>
      <c r="B774" s="448" t="s">
        <v>1860</v>
      </c>
      <c r="C774" s="797" t="s">
        <v>1862</v>
      </c>
      <c r="D774" s="62" t="s">
        <v>372</v>
      </c>
      <c r="E774" s="225">
        <v>80</v>
      </c>
      <c r="F774" s="926"/>
      <c r="G774" s="202"/>
      <c r="H774" s="202"/>
      <c r="J774" s="300"/>
      <c r="K774" s="300"/>
      <c r="L774" s="300"/>
      <c r="M774" s="300"/>
      <c r="N774" s="300"/>
      <c r="O774" s="300"/>
    </row>
    <row r="775" spans="1:15" s="299" customFormat="1" ht="38.25" customHeight="1" x14ac:dyDescent="0.2">
      <c r="A775" s="1020" t="s">
        <v>1442</v>
      </c>
      <c r="B775" s="1021"/>
      <c r="C775" s="1021"/>
      <c r="D775" s="1022"/>
      <c r="E775" s="216">
        <f>SUM(E776:E781)</f>
        <v>180</v>
      </c>
      <c r="F775" s="287"/>
      <c r="G775" s="202"/>
      <c r="H775" s="202"/>
      <c r="J775" s="300"/>
      <c r="K775" s="300"/>
      <c r="L775" s="300"/>
      <c r="M775" s="300"/>
      <c r="N775" s="300"/>
      <c r="O775" s="300"/>
    </row>
    <row r="776" spans="1:15" s="299" customFormat="1" ht="45" customHeight="1" x14ac:dyDescent="0.2">
      <c r="A776" s="47">
        <v>1</v>
      </c>
      <c r="B776" s="763" t="s">
        <v>705</v>
      </c>
      <c r="C776" s="776" t="s">
        <v>1871</v>
      </c>
      <c r="D776" s="62" t="s">
        <v>975</v>
      </c>
      <c r="E776" s="66">
        <v>25</v>
      </c>
      <c r="F776" s="1054" t="s">
        <v>304</v>
      </c>
      <c r="G776" s="202"/>
      <c r="H776" s="202"/>
      <c r="J776" s="300"/>
      <c r="K776" s="300"/>
      <c r="L776" s="300"/>
      <c r="M776" s="300"/>
      <c r="N776" s="300"/>
      <c r="O776" s="300"/>
    </row>
    <row r="777" spans="1:15" s="299" customFormat="1" ht="45" customHeight="1" x14ac:dyDescent="0.2">
      <c r="A777" s="78">
        <f>A776+1</f>
        <v>2</v>
      </c>
      <c r="B777" s="763" t="s">
        <v>706</v>
      </c>
      <c r="C777" s="62" t="s">
        <v>1210</v>
      </c>
      <c r="D777" s="62" t="s">
        <v>976</v>
      </c>
      <c r="E777" s="66">
        <v>30</v>
      </c>
      <c r="F777" s="1010"/>
      <c r="G777" s="202"/>
      <c r="H777" s="202"/>
      <c r="J777" s="300"/>
      <c r="K777" s="300"/>
      <c r="L777" s="300"/>
      <c r="M777" s="300"/>
      <c r="N777" s="300"/>
      <c r="O777" s="300"/>
    </row>
    <row r="778" spans="1:15" s="299" customFormat="1" ht="45" customHeight="1" x14ac:dyDescent="0.2">
      <c r="A778" s="78">
        <f>A777+1</f>
        <v>3</v>
      </c>
      <c r="B778" s="763" t="s">
        <v>707</v>
      </c>
      <c r="C778" s="62" t="s">
        <v>1211</v>
      </c>
      <c r="D778" s="597" t="s">
        <v>1212</v>
      </c>
      <c r="E778" s="66">
        <v>50</v>
      </c>
      <c r="F778" s="1010"/>
      <c r="G778" s="202"/>
      <c r="H778" s="202"/>
      <c r="J778" s="300"/>
      <c r="K778" s="300"/>
      <c r="L778" s="300"/>
      <c r="M778" s="300"/>
      <c r="N778" s="300"/>
      <c r="O778" s="300"/>
    </row>
    <row r="779" spans="1:15" s="299" customFormat="1" ht="45" customHeight="1" x14ac:dyDescent="0.2">
      <c r="A779" s="78">
        <f>A778+1</f>
        <v>4</v>
      </c>
      <c r="B779" s="936" t="s">
        <v>710</v>
      </c>
      <c r="C779" s="598" t="s">
        <v>1213</v>
      </c>
      <c r="D779" s="597" t="s">
        <v>1212</v>
      </c>
      <c r="E779" s="511">
        <v>25</v>
      </c>
      <c r="F779" s="1010"/>
      <c r="G779" s="202"/>
      <c r="H779" s="202"/>
      <c r="J779" s="300"/>
      <c r="K779" s="300"/>
      <c r="L779" s="300"/>
      <c r="M779" s="300"/>
      <c r="N779" s="300"/>
      <c r="O779" s="300"/>
    </row>
    <row r="780" spans="1:15" s="299" customFormat="1" ht="45" customHeight="1" x14ac:dyDescent="0.2">
      <c r="A780" s="78">
        <f>A779+1</f>
        <v>5</v>
      </c>
      <c r="B780" s="763" t="s">
        <v>709</v>
      </c>
      <c r="C780" s="62" t="s">
        <v>872</v>
      </c>
      <c r="D780" s="62" t="s">
        <v>976</v>
      </c>
      <c r="E780" s="66">
        <v>30</v>
      </c>
      <c r="F780" s="1078"/>
      <c r="G780" s="202"/>
      <c r="H780" s="202"/>
      <c r="J780" s="300"/>
      <c r="K780" s="300"/>
      <c r="L780" s="300"/>
      <c r="M780" s="300"/>
      <c r="N780" s="300"/>
      <c r="O780" s="300"/>
    </row>
    <row r="781" spans="1:15" s="299" customFormat="1" ht="45" customHeight="1" x14ac:dyDescent="0.2">
      <c r="A781" s="78">
        <f>A780+1</f>
        <v>6</v>
      </c>
      <c r="B781" s="763" t="s">
        <v>708</v>
      </c>
      <c r="C781" s="62" t="s">
        <v>1197</v>
      </c>
      <c r="D781" s="62" t="s">
        <v>977</v>
      </c>
      <c r="E781" s="66">
        <v>20</v>
      </c>
      <c r="F781" s="879"/>
      <c r="G781" s="202"/>
      <c r="H781" s="202"/>
      <c r="J781" s="300"/>
      <c r="K781" s="300"/>
      <c r="L781" s="300"/>
      <c r="M781" s="300"/>
      <c r="N781" s="300"/>
      <c r="O781" s="300"/>
    </row>
    <row r="782" spans="1:15" s="299" customFormat="1" ht="36" customHeight="1" x14ac:dyDescent="0.2">
      <c r="A782" s="1020" t="s">
        <v>1443</v>
      </c>
      <c r="B782" s="1021"/>
      <c r="C782" s="1021"/>
      <c r="D782" s="1022"/>
      <c r="E782" s="216">
        <f t="shared" ref="E782" si="45">SUM(E783:E785)</f>
        <v>450</v>
      </c>
      <c r="F782" s="211"/>
      <c r="G782" s="202"/>
      <c r="H782" s="202"/>
      <c r="J782" s="300"/>
      <c r="K782" s="300"/>
      <c r="L782" s="300"/>
      <c r="M782" s="300"/>
      <c r="N782" s="300"/>
      <c r="O782" s="300"/>
    </row>
    <row r="783" spans="1:15" s="299" customFormat="1" ht="45" customHeight="1" x14ac:dyDescent="0.2">
      <c r="A783" s="47">
        <v>1</v>
      </c>
      <c r="B783" s="757" t="s">
        <v>1214</v>
      </c>
      <c r="C783" s="102" t="s">
        <v>1215</v>
      </c>
      <c r="D783" s="599" t="s">
        <v>790</v>
      </c>
      <c r="E783" s="108">
        <v>180</v>
      </c>
      <c r="F783" s="1110" t="s">
        <v>304</v>
      </c>
      <c r="G783" s="202"/>
      <c r="H783" s="202"/>
      <c r="J783" s="300"/>
      <c r="K783" s="300"/>
      <c r="L783" s="300"/>
      <c r="M783" s="300"/>
      <c r="N783" s="300"/>
      <c r="O783" s="300"/>
    </row>
    <row r="784" spans="1:15" s="299" customFormat="1" ht="45" customHeight="1" x14ac:dyDescent="0.2">
      <c r="A784" s="47">
        <f>A783+1</f>
        <v>2</v>
      </c>
      <c r="B784" s="752" t="s">
        <v>546</v>
      </c>
      <c r="C784" s="790" t="s">
        <v>1365</v>
      </c>
      <c r="D784" s="599" t="s">
        <v>790</v>
      </c>
      <c r="E784" s="108">
        <v>70</v>
      </c>
      <c r="F784" s="1010"/>
      <c r="G784" s="202"/>
      <c r="H784" s="202"/>
      <c r="J784" s="300"/>
      <c r="K784" s="300"/>
      <c r="L784" s="300"/>
      <c r="M784" s="300"/>
      <c r="N784" s="300"/>
      <c r="O784" s="300"/>
    </row>
    <row r="785" spans="1:15" s="299" customFormat="1" ht="45" customHeight="1" x14ac:dyDescent="0.2">
      <c r="A785" s="47">
        <f>A784+1</f>
        <v>3</v>
      </c>
      <c r="B785" s="752" t="s">
        <v>1216</v>
      </c>
      <c r="C785" s="105" t="s">
        <v>1028</v>
      </c>
      <c r="D785" s="599" t="s">
        <v>668</v>
      </c>
      <c r="E785" s="108">
        <v>200</v>
      </c>
      <c r="F785" s="1030"/>
      <c r="G785" s="202"/>
      <c r="H785" s="202"/>
      <c r="J785" s="300"/>
      <c r="K785" s="300"/>
      <c r="L785" s="300"/>
      <c r="M785" s="300"/>
      <c r="N785" s="300"/>
      <c r="O785" s="300"/>
    </row>
    <row r="786" spans="1:15" s="300" customFormat="1" ht="36" customHeight="1" x14ac:dyDescent="0.2">
      <c r="A786" s="1020" t="s">
        <v>1444</v>
      </c>
      <c r="B786" s="1021"/>
      <c r="C786" s="1021"/>
      <c r="D786" s="1022"/>
      <c r="E786" s="216">
        <f>SUM(E787:E791)</f>
        <v>270</v>
      </c>
      <c r="F786" s="211"/>
      <c r="G786" s="202"/>
      <c r="H786" s="202"/>
      <c r="I786" s="299"/>
    </row>
    <row r="787" spans="1:15" s="300" customFormat="1" ht="45" customHeight="1" x14ac:dyDescent="0.2">
      <c r="A787" s="47">
        <v>1</v>
      </c>
      <c r="B787" s="831" t="s">
        <v>546</v>
      </c>
      <c r="C787" s="776" t="s">
        <v>1795</v>
      </c>
      <c r="D787" s="486" t="s">
        <v>1117</v>
      </c>
      <c r="E787" s="66">
        <v>50</v>
      </c>
      <c r="F787" s="1024" t="s">
        <v>304</v>
      </c>
      <c r="G787" s="202"/>
      <c r="H787" s="202"/>
      <c r="I787" s="299"/>
    </row>
    <row r="788" spans="1:15" s="300" customFormat="1" ht="45" customHeight="1" x14ac:dyDescent="0.2">
      <c r="A788" s="123">
        <f>A787+1</f>
        <v>2</v>
      </c>
      <c r="B788" s="832" t="s">
        <v>820</v>
      </c>
      <c r="C788" s="833" t="s">
        <v>1796</v>
      </c>
      <c r="D788" s="486" t="s">
        <v>1117</v>
      </c>
      <c r="E788" s="608">
        <v>60</v>
      </c>
      <c r="F788" s="1025"/>
      <c r="G788" s="202"/>
      <c r="H788" s="202"/>
      <c r="I788" s="299"/>
    </row>
    <row r="789" spans="1:15" s="300" customFormat="1" ht="45" customHeight="1" x14ac:dyDescent="0.2">
      <c r="A789" s="123">
        <f>A788+1</f>
        <v>3</v>
      </c>
      <c r="B789" s="586" t="s">
        <v>579</v>
      </c>
      <c r="C789" s="598" t="s">
        <v>423</v>
      </c>
      <c r="D789" s="486" t="s">
        <v>1117</v>
      </c>
      <c r="E789" s="511">
        <v>40</v>
      </c>
      <c r="F789" s="1010" t="s">
        <v>2</v>
      </c>
      <c r="G789" s="202"/>
      <c r="H789" s="202"/>
      <c r="I789" s="299"/>
    </row>
    <row r="790" spans="1:15" s="300" customFormat="1" ht="45" customHeight="1" x14ac:dyDescent="0.2">
      <c r="A790" s="123">
        <f>A789+1</f>
        <v>4</v>
      </c>
      <c r="B790" s="586" t="s">
        <v>711</v>
      </c>
      <c r="C790" s="598" t="s">
        <v>423</v>
      </c>
      <c r="D790" s="486" t="s">
        <v>1117</v>
      </c>
      <c r="E790" s="511">
        <v>40</v>
      </c>
      <c r="F790" s="1010"/>
      <c r="G790" s="202"/>
      <c r="H790" s="202"/>
      <c r="I790" s="299"/>
    </row>
    <row r="791" spans="1:15" s="300" customFormat="1" ht="45" customHeight="1" x14ac:dyDescent="0.2">
      <c r="A791" s="123">
        <f>A790+1</f>
        <v>5</v>
      </c>
      <c r="B791" s="65" t="s">
        <v>1233</v>
      </c>
      <c r="C791" s="62" t="s">
        <v>423</v>
      </c>
      <c r="D791" s="486" t="s">
        <v>1117</v>
      </c>
      <c r="E791" s="66">
        <v>80</v>
      </c>
      <c r="F791" s="1030"/>
      <c r="G791" s="202"/>
      <c r="H791" s="202"/>
      <c r="I791" s="299"/>
    </row>
    <row r="792" spans="1:15" s="300" customFormat="1" ht="45" customHeight="1" x14ac:dyDescent="0.2">
      <c r="A792" s="1014" t="s">
        <v>1445</v>
      </c>
      <c r="B792" s="1015"/>
      <c r="C792" s="1015"/>
      <c r="D792" s="1016"/>
      <c r="E792" s="626">
        <f>SUM(E793:E798)</f>
        <v>450</v>
      </c>
      <c r="F792" s="320"/>
      <c r="G792" s="202"/>
      <c r="H792" s="202"/>
      <c r="I792" s="299"/>
    </row>
    <row r="793" spans="1:15" s="300" customFormat="1" ht="69.75" x14ac:dyDescent="0.2">
      <c r="A793" s="215">
        <v>1</v>
      </c>
      <c r="B793" s="448" t="s">
        <v>1052</v>
      </c>
      <c r="C793" s="582" t="s">
        <v>828</v>
      </c>
      <c r="D793" s="214" t="s">
        <v>627</v>
      </c>
      <c r="E793" s="398">
        <v>0</v>
      </c>
      <c r="F793" s="1040" t="s">
        <v>304</v>
      </c>
      <c r="G793" s="202"/>
      <c r="H793" s="202"/>
      <c r="I793" s="299"/>
    </row>
    <row r="794" spans="1:15" s="300" customFormat="1" ht="69.75" x14ac:dyDescent="0.2">
      <c r="A794" s="215">
        <f>A793+1</f>
        <v>2</v>
      </c>
      <c r="B794" s="448" t="s">
        <v>1533</v>
      </c>
      <c r="C794" s="475" t="s">
        <v>1531</v>
      </c>
      <c r="D794" s="475" t="s">
        <v>802</v>
      </c>
      <c r="E794" s="475">
        <v>100</v>
      </c>
      <c r="F794" s="1041"/>
      <c r="G794" s="202"/>
      <c r="H794" s="202"/>
      <c r="I794" s="299"/>
    </row>
    <row r="795" spans="1:15" s="300" customFormat="1" ht="46.5" x14ac:dyDescent="0.35">
      <c r="A795" s="215">
        <f>A794+1</f>
        <v>3</v>
      </c>
      <c r="B795" s="712" t="s">
        <v>1534</v>
      </c>
      <c r="C795" s="582" t="s">
        <v>1532</v>
      </c>
      <c r="D795" s="475" t="s">
        <v>802</v>
      </c>
      <c r="E795" s="475">
        <v>100</v>
      </c>
      <c r="F795" s="1041"/>
      <c r="G795" s="202"/>
      <c r="H795" s="202"/>
      <c r="I795" s="299"/>
    </row>
    <row r="796" spans="1:15" s="300" customFormat="1" ht="69.75" x14ac:dyDescent="0.2">
      <c r="A796" s="215">
        <f>A795+1</f>
        <v>4</v>
      </c>
      <c r="B796" s="714" t="s">
        <v>1535</v>
      </c>
      <c r="C796" s="582" t="s">
        <v>1528</v>
      </c>
      <c r="D796" s="476" t="s">
        <v>1600</v>
      </c>
      <c r="E796" s="475">
        <v>100</v>
      </c>
      <c r="F796" s="1041"/>
      <c r="G796" s="202"/>
      <c r="H796" s="202"/>
      <c r="I796" s="299"/>
    </row>
    <row r="797" spans="1:15" s="300" customFormat="1" ht="69.75" x14ac:dyDescent="0.2">
      <c r="A797" s="215">
        <f>A796+1</f>
        <v>5</v>
      </c>
      <c r="B797" s="713" t="s">
        <v>1536</v>
      </c>
      <c r="C797" s="582" t="s">
        <v>1537</v>
      </c>
      <c r="D797" s="476" t="s">
        <v>1867</v>
      </c>
      <c r="E797" s="475">
        <v>100</v>
      </c>
      <c r="F797" s="1041"/>
      <c r="G797" s="202"/>
      <c r="H797" s="202"/>
      <c r="I797" s="299"/>
    </row>
    <row r="798" spans="1:15" s="300" customFormat="1" ht="69.75" customHeight="1" x14ac:dyDescent="0.2">
      <c r="A798" s="215">
        <f>A797+1</f>
        <v>6</v>
      </c>
      <c r="B798" s="448" t="s">
        <v>1053</v>
      </c>
      <c r="C798" s="582" t="s">
        <v>781</v>
      </c>
      <c r="D798" s="214" t="s">
        <v>627</v>
      </c>
      <c r="E798" s="398">
        <v>50</v>
      </c>
      <c r="F798" s="1042"/>
      <c r="G798" s="202"/>
      <c r="H798" s="202"/>
      <c r="I798" s="299"/>
    </row>
    <row r="799" spans="1:15" s="354" customFormat="1" ht="42" customHeight="1" x14ac:dyDescent="0.2">
      <c r="A799" s="1020" t="s">
        <v>1665</v>
      </c>
      <c r="B799" s="1021"/>
      <c r="C799" s="1021"/>
      <c r="D799" s="1022"/>
      <c r="E799" s="216">
        <f>SUM(E800:E802)</f>
        <v>80</v>
      </c>
      <c r="F799" s="22"/>
      <c r="G799" s="202"/>
      <c r="H799" s="202"/>
      <c r="I799" s="353"/>
    </row>
    <row r="800" spans="1:15" s="300" customFormat="1" ht="93" x14ac:dyDescent="0.2">
      <c r="A800" s="47">
        <v>1</v>
      </c>
      <c r="B800" s="103" t="s">
        <v>1302</v>
      </c>
      <c r="C800" s="84" t="s">
        <v>1303</v>
      </c>
      <c r="D800" s="132" t="s">
        <v>691</v>
      </c>
      <c r="E800" s="108">
        <v>30</v>
      </c>
      <c r="F800" s="1091" t="s">
        <v>304</v>
      </c>
      <c r="G800" s="202"/>
      <c r="H800" s="202"/>
      <c r="I800" s="299"/>
    </row>
    <row r="801" spans="1:15" s="300" customFormat="1" ht="93" x14ac:dyDescent="0.2">
      <c r="A801" s="81">
        <f>A800+1</f>
        <v>2</v>
      </c>
      <c r="B801" s="103" t="s">
        <v>619</v>
      </c>
      <c r="C801" s="84" t="s">
        <v>1303</v>
      </c>
      <c r="D801" s="132" t="s">
        <v>691</v>
      </c>
      <c r="E801" s="108">
        <v>50</v>
      </c>
      <c r="F801" s="1010"/>
      <c r="G801" s="202"/>
      <c r="H801" s="202"/>
      <c r="I801" s="299"/>
    </row>
    <row r="802" spans="1:15" s="300" customFormat="1" ht="81" x14ac:dyDescent="0.2">
      <c r="A802" s="81">
        <f>A801+1</f>
        <v>3</v>
      </c>
      <c r="B802" s="103" t="s">
        <v>791</v>
      </c>
      <c r="C802" s="132" t="s">
        <v>349</v>
      </c>
      <c r="D802" s="132" t="s">
        <v>691</v>
      </c>
      <c r="E802" s="108">
        <v>0</v>
      </c>
      <c r="F802" s="134" t="s">
        <v>2</v>
      </c>
      <c r="G802" s="202"/>
      <c r="H802" s="202"/>
      <c r="I802" s="299"/>
    </row>
    <row r="803" spans="1:15" s="300" customFormat="1" ht="42" customHeight="1" x14ac:dyDescent="0.2">
      <c r="A803" s="1020" t="s">
        <v>1447</v>
      </c>
      <c r="B803" s="1021"/>
      <c r="C803" s="1021"/>
      <c r="D803" s="1022"/>
      <c r="E803" s="216">
        <f>SUM(E804:E825)</f>
        <v>8554</v>
      </c>
      <c r="F803" s="22"/>
      <c r="G803" s="202"/>
      <c r="H803" s="202"/>
      <c r="I803" s="299"/>
    </row>
    <row r="804" spans="1:15" s="300" customFormat="1" ht="45" customHeight="1" x14ac:dyDescent="0.2">
      <c r="A804" s="47">
        <v>1</v>
      </c>
      <c r="B804" s="103" t="s">
        <v>821</v>
      </c>
      <c r="C804" s="105" t="s">
        <v>599</v>
      </c>
      <c r="D804" s="105" t="s">
        <v>986</v>
      </c>
      <c r="E804" s="108">
        <v>810</v>
      </c>
      <c r="F804" s="139" t="s">
        <v>304</v>
      </c>
      <c r="G804" s="202"/>
      <c r="H804" s="202"/>
      <c r="I804" s="299"/>
    </row>
    <row r="805" spans="1:15" s="300" customFormat="1" ht="45" customHeight="1" x14ac:dyDescent="0.2">
      <c r="A805" s="47">
        <f>A804+1</f>
        <v>2</v>
      </c>
      <c r="B805" s="791" t="s">
        <v>334</v>
      </c>
      <c r="C805" s="609" t="s">
        <v>1234</v>
      </c>
      <c r="D805" s="610" t="s">
        <v>364</v>
      </c>
      <c r="E805" s="246">
        <v>72</v>
      </c>
      <c r="F805" s="1109" t="s">
        <v>304</v>
      </c>
      <c r="G805" s="202"/>
      <c r="H805" s="202"/>
      <c r="I805" s="299"/>
    </row>
    <row r="806" spans="1:15" s="299" customFormat="1" ht="45" customHeight="1" x14ac:dyDescent="0.2">
      <c r="A806" s="47">
        <f>A805+1</f>
        <v>3</v>
      </c>
      <c r="B806" s="791" t="s">
        <v>357</v>
      </c>
      <c r="C806" s="609" t="s">
        <v>1235</v>
      </c>
      <c r="D806" s="610" t="s">
        <v>364</v>
      </c>
      <c r="E806" s="246">
        <v>120</v>
      </c>
      <c r="F806" s="1030"/>
      <c r="G806" s="202"/>
      <c r="H806" s="202"/>
      <c r="J806" s="300"/>
      <c r="K806" s="300"/>
      <c r="L806" s="300"/>
      <c r="M806" s="300"/>
      <c r="N806" s="300"/>
      <c r="O806" s="300"/>
    </row>
    <row r="807" spans="1:15" s="299" customFormat="1" ht="81" x14ac:dyDescent="0.2">
      <c r="A807" s="47">
        <f t="shared" ref="A807:A825" si="46">A806+1</f>
        <v>4</v>
      </c>
      <c r="B807" s="491" t="s">
        <v>908</v>
      </c>
      <c r="C807" s="790" t="s">
        <v>1325</v>
      </c>
      <c r="D807" s="492" t="s">
        <v>909</v>
      </c>
      <c r="E807" s="292">
        <v>150</v>
      </c>
      <c r="F807" s="160" t="s">
        <v>42</v>
      </c>
      <c r="G807" s="202"/>
      <c r="H807" s="202"/>
      <c r="J807" s="300"/>
      <c r="K807" s="300"/>
      <c r="L807" s="300"/>
      <c r="M807" s="300"/>
      <c r="N807" s="300"/>
      <c r="O807" s="300"/>
    </row>
    <row r="808" spans="1:15" s="299" customFormat="1" ht="46.5" x14ac:dyDescent="0.2">
      <c r="A808" s="47">
        <f>A807+1</f>
        <v>5</v>
      </c>
      <c r="B808" s="791" t="s">
        <v>360</v>
      </c>
      <c r="C808" s="609" t="s">
        <v>1632</v>
      </c>
      <c r="D808" s="610" t="s">
        <v>364</v>
      </c>
      <c r="E808" s="246">
        <v>72</v>
      </c>
      <c r="F808" s="1091" t="s">
        <v>304</v>
      </c>
      <c r="G808" s="202"/>
      <c r="H808" s="202"/>
      <c r="J808" s="300"/>
      <c r="K808" s="300"/>
      <c r="L808" s="300"/>
      <c r="M808" s="300"/>
      <c r="N808" s="300"/>
      <c r="O808" s="300"/>
    </row>
    <row r="809" spans="1:15" s="299" customFormat="1" ht="46.5" customHeight="1" x14ac:dyDescent="0.2">
      <c r="A809" s="47">
        <f>A808+1</f>
        <v>6</v>
      </c>
      <c r="B809" s="791" t="s">
        <v>538</v>
      </c>
      <c r="C809" s="609" t="s">
        <v>1236</v>
      </c>
      <c r="D809" s="610" t="s">
        <v>364</v>
      </c>
      <c r="E809" s="246">
        <v>120</v>
      </c>
      <c r="F809" s="1030"/>
      <c r="G809" s="202"/>
      <c r="H809" s="202"/>
      <c r="J809" s="300"/>
      <c r="K809" s="300"/>
      <c r="L809" s="300"/>
      <c r="M809" s="300"/>
      <c r="N809" s="300"/>
      <c r="O809" s="300"/>
    </row>
    <row r="810" spans="1:15" s="299" customFormat="1" ht="46.5" customHeight="1" x14ac:dyDescent="0.2">
      <c r="A810" s="47">
        <f>A809+1</f>
        <v>7</v>
      </c>
      <c r="B810" s="842" t="s">
        <v>1634</v>
      </c>
      <c r="C810" s="427" t="s">
        <v>1635</v>
      </c>
      <c r="D810" s="610" t="s">
        <v>364</v>
      </c>
      <c r="E810" s="749">
        <v>120</v>
      </c>
      <c r="F810" s="876" t="s">
        <v>2</v>
      </c>
      <c r="G810" s="202"/>
      <c r="H810" s="202"/>
      <c r="J810" s="300"/>
      <c r="K810" s="300"/>
      <c r="L810" s="300"/>
      <c r="M810" s="300"/>
      <c r="N810" s="300"/>
      <c r="O810" s="300"/>
    </row>
    <row r="811" spans="1:15" s="299" customFormat="1" ht="46.5" customHeight="1" x14ac:dyDescent="0.2">
      <c r="A811" s="47">
        <f>A810+1</f>
        <v>8</v>
      </c>
      <c r="B811" s="864" t="s">
        <v>896</v>
      </c>
      <c r="C811" s="611" t="s">
        <v>1237</v>
      </c>
      <c r="D811" s="298" t="s">
        <v>365</v>
      </c>
      <c r="E811" s="939">
        <v>4052</v>
      </c>
      <c r="F811" s="1091" t="s">
        <v>304</v>
      </c>
      <c r="G811" s="202"/>
      <c r="H811" s="202"/>
      <c r="J811" s="300"/>
      <c r="K811" s="300"/>
      <c r="L811" s="300"/>
      <c r="M811" s="300"/>
      <c r="N811" s="300"/>
      <c r="O811" s="300"/>
    </row>
    <row r="812" spans="1:15" s="299" customFormat="1" ht="45" customHeight="1" x14ac:dyDescent="0.2">
      <c r="A812" s="47">
        <f t="shared" si="46"/>
        <v>9</v>
      </c>
      <c r="B812" s="791" t="s">
        <v>359</v>
      </c>
      <c r="C812" s="609" t="s">
        <v>1239</v>
      </c>
      <c r="D812" s="610" t="s">
        <v>364</v>
      </c>
      <c r="E812" s="246">
        <v>108</v>
      </c>
      <c r="F812" s="1010"/>
      <c r="G812" s="202"/>
      <c r="H812" s="202"/>
      <c r="J812" s="300"/>
      <c r="K812" s="300"/>
      <c r="L812" s="300"/>
      <c r="M812" s="300"/>
      <c r="N812" s="300"/>
      <c r="O812" s="300"/>
    </row>
    <row r="813" spans="1:15" s="299" customFormat="1" ht="45" customHeight="1" x14ac:dyDescent="0.2">
      <c r="A813" s="47">
        <f t="shared" si="46"/>
        <v>10</v>
      </c>
      <c r="B813" s="791" t="s">
        <v>358</v>
      </c>
      <c r="C813" s="609" t="s">
        <v>1238</v>
      </c>
      <c r="D813" s="610" t="s">
        <v>364</v>
      </c>
      <c r="E813" s="246">
        <v>144</v>
      </c>
      <c r="F813" s="1030"/>
      <c r="G813" s="202"/>
      <c r="H813" s="202"/>
      <c r="J813" s="300"/>
      <c r="K813" s="300"/>
      <c r="L813" s="300"/>
      <c r="M813" s="300"/>
      <c r="N813" s="300"/>
      <c r="O813" s="300"/>
    </row>
    <row r="814" spans="1:15" s="299" customFormat="1" ht="69.75" x14ac:dyDescent="0.2">
      <c r="A814" s="47">
        <f t="shared" si="46"/>
        <v>11</v>
      </c>
      <c r="B814" s="420" t="s">
        <v>1017</v>
      </c>
      <c r="C814" s="221" t="s">
        <v>678</v>
      </c>
      <c r="D814" s="421" t="s">
        <v>349</v>
      </c>
      <c r="E814" s="422">
        <v>180</v>
      </c>
      <c r="F814" s="44" t="s">
        <v>465</v>
      </c>
      <c r="G814" s="202"/>
      <c r="H814" s="202"/>
      <c r="J814" s="300"/>
      <c r="K814" s="300"/>
      <c r="L814" s="300"/>
      <c r="M814" s="300"/>
      <c r="N814" s="300"/>
      <c r="O814" s="300"/>
    </row>
    <row r="815" spans="1:15" s="299" customFormat="1" ht="46.5" x14ac:dyDescent="0.2">
      <c r="A815" s="47">
        <f t="shared" si="46"/>
        <v>12</v>
      </c>
      <c r="B815" s="930" t="s">
        <v>1244</v>
      </c>
      <c r="C815" s="397" t="s">
        <v>418</v>
      </c>
      <c r="D815" s="132" t="s">
        <v>987</v>
      </c>
      <c r="E815" s="427">
        <v>350</v>
      </c>
      <c r="F815" s="872" t="s">
        <v>1246</v>
      </c>
      <c r="G815" s="202"/>
      <c r="H815" s="202"/>
      <c r="J815" s="300"/>
      <c r="K815" s="300"/>
      <c r="L815" s="300"/>
      <c r="M815" s="300"/>
      <c r="N815" s="300"/>
      <c r="O815" s="300"/>
    </row>
    <row r="816" spans="1:15" s="299" customFormat="1" ht="45" customHeight="1" x14ac:dyDescent="0.2">
      <c r="A816" s="47">
        <f t="shared" si="46"/>
        <v>13</v>
      </c>
      <c r="B816" s="103" t="s">
        <v>712</v>
      </c>
      <c r="C816" s="615" t="s">
        <v>1242</v>
      </c>
      <c r="D816" s="132" t="s">
        <v>987</v>
      </c>
      <c r="E816" s="108">
        <v>384</v>
      </c>
      <c r="F816" s="1091" t="s">
        <v>304</v>
      </c>
      <c r="G816" s="202"/>
      <c r="H816" s="202"/>
      <c r="J816" s="300"/>
      <c r="K816" s="300"/>
      <c r="L816" s="300"/>
      <c r="M816" s="300"/>
      <c r="N816" s="300"/>
      <c r="O816" s="300"/>
    </row>
    <row r="817" spans="1:15" s="299" customFormat="1" ht="45" customHeight="1" x14ac:dyDescent="0.2">
      <c r="A817" s="47">
        <f t="shared" si="46"/>
        <v>14</v>
      </c>
      <c r="B817" s="792" t="s">
        <v>601</v>
      </c>
      <c r="C817" s="612" t="s">
        <v>1240</v>
      </c>
      <c r="D817" s="613" t="s">
        <v>364</v>
      </c>
      <c r="E817" s="246">
        <v>96</v>
      </c>
      <c r="F817" s="1010"/>
      <c r="G817" s="202"/>
      <c r="H817" s="202"/>
      <c r="J817" s="300"/>
      <c r="K817" s="300"/>
      <c r="L817" s="300"/>
      <c r="M817" s="300"/>
      <c r="N817" s="300"/>
      <c r="O817" s="300"/>
    </row>
    <row r="818" spans="1:15" s="299" customFormat="1" ht="45" customHeight="1" x14ac:dyDescent="0.2">
      <c r="A818" s="47">
        <f t="shared" si="46"/>
        <v>15</v>
      </c>
      <c r="B818" s="792" t="s">
        <v>600</v>
      </c>
      <c r="C818" s="614" t="s">
        <v>1241</v>
      </c>
      <c r="D818" s="613" t="s">
        <v>364</v>
      </c>
      <c r="E818" s="246">
        <v>96</v>
      </c>
      <c r="F818" s="1010"/>
      <c r="G818" s="202"/>
      <c r="H818" s="202"/>
      <c r="J818" s="300"/>
      <c r="K818" s="300"/>
      <c r="L818" s="300"/>
      <c r="M818" s="300"/>
      <c r="N818" s="300"/>
      <c r="O818" s="300"/>
    </row>
    <row r="819" spans="1:15" s="299" customFormat="1" ht="45" customHeight="1" x14ac:dyDescent="0.2">
      <c r="A819" s="47">
        <f t="shared" si="46"/>
        <v>16</v>
      </c>
      <c r="B819" s="103" t="s">
        <v>1243</v>
      </c>
      <c r="C819" s="615" t="s">
        <v>683</v>
      </c>
      <c r="D819" s="132" t="s">
        <v>987</v>
      </c>
      <c r="E819" s="108">
        <v>810</v>
      </c>
      <c r="F819" s="1030"/>
      <c r="G819" s="202"/>
      <c r="H819" s="202"/>
      <c r="J819" s="300"/>
      <c r="K819" s="300"/>
      <c r="L819" s="300"/>
      <c r="M819" s="300"/>
      <c r="N819" s="300"/>
      <c r="O819" s="300"/>
    </row>
    <row r="820" spans="1:15" s="300" customFormat="1" ht="45" customHeight="1" x14ac:dyDescent="0.2">
      <c r="A820" s="47">
        <f t="shared" si="46"/>
        <v>17</v>
      </c>
      <c r="B820" s="103" t="s">
        <v>1085</v>
      </c>
      <c r="C820" s="84" t="s">
        <v>426</v>
      </c>
      <c r="D820" s="132" t="s">
        <v>987</v>
      </c>
      <c r="E820" s="127">
        <v>150</v>
      </c>
      <c r="F820" s="879" t="s">
        <v>2</v>
      </c>
      <c r="G820" s="202"/>
      <c r="H820" s="202"/>
      <c r="I820" s="299"/>
    </row>
    <row r="821" spans="1:15" s="300" customFormat="1" ht="45" customHeight="1" x14ac:dyDescent="0.2">
      <c r="A821" s="47">
        <f t="shared" si="46"/>
        <v>18</v>
      </c>
      <c r="B821" s="237" t="s">
        <v>1245</v>
      </c>
      <c r="C821" s="214" t="s">
        <v>426</v>
      </c>
      <c r="D821" s="883" t="s">
        <v>364</v>
      </c>
      <c r="E821" s="398">
        <v>160</v>
      </c>
      <c r="F821" s="876" t="s">
        <v>1246</v>
      </c>
      <c r="G821" s="202"/>
      <c r="H821" s="202"/>
      <c r="I821" s="299"/>
    </row>
    <row r="822" spans="1:15" s="300" customFormat="1" ht="52.5" customHeight="1" x14ac:dyDescent="0.2">
      <c r="A822" s="47">
        <f t="shared" si="46"/>
        <v>19</v>
      </c>
      <c r="B822" s="424" t="s">
        <v>1111</v>
      </c>
      <c r="C822" s="425" t="s">
        <v>922</v>
      </c>
      <c r="D822" s="426" t="s">
        <v>463</v>
      </c>
      <c r="E822" s="425">
        <v>200</v>
      </c>
      <c r="F822" s="1106" t="s">
        <v>465</v>
      </c>
      <c r="G822" s="202"/>
      <c r="H822" s="202"/>
      <c r="I822" s="299"/>
    </row>
    <row r="823" spans="1:15" s="300" customFormat="1" ht="45" customHeight="1" x14ac:dyDescent="0.2">
      <c r="A823" s="47">
        <f t="shared" si="46"/>
        <v>20</v>
      </c>
      <c r="B823" s="424" t="s">
        <v>1113</v>
      </c>
      <c r="C823" s="425" t="s">
        <v>922</v>
      </c>
      <c r="D823" s="426" t="s">
        <v>463</v>
      </c>
      <c r="E823" s="425">
        <v>80</v>
      </c>
      <c r="F823" s="1107"/>
      <c r="G823" s="202"/>
      <c r="H823" s="202"/>
      <c r="I823" s="299"/>
    </row>
    <row r="824" spans="1:15" s="300" customFormat="1" ht="45" customHeight="1" x14ac:dyDescent="0.2">
      <c r="A824" s="47">
        <f t="shared" si="46"/>
        <v>21</v>
      </c>
      <c r="B824" s="424" t="s">
        <v>1112</v>
      </c>
      <c r="C824" s="425" t="s">
        <v>922</v>
      </c>
      <c r="D824" s="426" t="s">
        <v>463</v>
      </c>
      <c r="E824" s="427">
        <v>80</v>
      </c>
      <c r="F824" s="1108"/>
      <c r="G824" s="202"/>
      <c r="H824" s="202"/>
      <c r="I824" s="299"/>
    </row>
    <row r="825" spans="1:15" s="300" customFormat="1" ht="45" customHeight="1" x14ac:dyDescent="0.2">
      <c r="A825" s="801">
        <f t="shared" si="46"/>
        <v>22</v>
      </c>
      <c r="B825" s="925" t="s">
        <v>1896</v>
      </c>
      <c r="C825" s="427" t="s">
        <v>1842</v>
      </c>
      <c r="D825" s="397" t="s">
        <v>997</v>
      </c>
      <c r="E825" s="797">
        <v>200</v>
      </c>
      <c r="F825" s="45" t="s">
        <v>41</v>
      </c>
      <c r="G825" s="202"/>
      <c r="H825" s="202"/>
      <c r="I825" s="299"/>
    </row>
    <row r="826" spans="1:15" s="354" customFormat="1" ht="42" customHeight="1" x14ac:dyDescent="0.2">
      <c r="A826" s="1103" t="s">
        <v>1448</v>
      </c>
      <c r="B826" s="1104"/>
      <c r="C826" s="1104"/>
      <c r="D826" s="1105"/>
      <c r="E826" s="216">
        <f>SUM(E827:E830)</f>
        <v>550</v>
      </c>
      <c r="F826" s="287"/>
      <c r="G826" s="202"/>
      <c r="H826" s="202"/>
      <c r="I826" s="353"/>
    </row>
    <row r="827" spans="1:15" s="300" customFormat="1" ht="60.75" x14ac:dyDescent="0.2">
      <c r="A827" s="159">
        <v>1</v>
      </c>
      <c r="B827" s="482" t="s">
        <v>906</v>
      </c>
      <c r="C827" s="102" t="s">
        <v>413</v>
      </c>
      <c r="D827" s="487" t="s">
        <v>517</v>
      </c>
      <c r="E827" s="487">
        <v>100</v>
      </c>
      <c r="F827" s="160" t="s">
        <v>42</v>
      </c>
      <c r="G827" s="202"/>
      <c r="H827" s="202"/>
      <c r="I827" s="299"/>
    </row>
    <row r="828" spans="1:15" s="300" customFormat="1" ht="60.75" x14ac:dyDescent="0.2">
      <c r="A828" s="47">
        <f>A827+1</f>
        <v>2</v>
      </c>
      <c r="B828" s="800" t="s">
        <v>714</v>
      </c>
      <c r="C828" s="617" t="s">
        <v>1247</v>
      </c>
      <c r="D828" s="132" t="s">
        <v>445</v>
      </c>
      <c r="E828" s="618">
        <v>110</v>
      </c>
      <c r="F828" s="1071" t="s">
        <v>304</v>
      </c>
      <c r="G828" s="202"/>
      <c r="H828" s="202"/>
      <c r="I828" s="299"/>
    </row>
    <row r="829" spans="1:15" s="300" customFormat="1" ht="60.75" x14ac:dyDescent="0.2">
      <c r="A829" s="47">
        <f>A828+1</f>
        <v>3</v>
      </c>
      <c r="B829" s="616" t="s">
        <v>539</v>
      </c>
      <c r="C829" s="158" t="s">
        <v>1248</v>
      </c>
      <c r="D829" s="132" t="s">
        <v>445</v>
      </c>
      <c r="E829" s="618">
        <v>170</v>
      </c>
      <c r="F829" s="1025"/>
      <c r="G829" s="202"/>
      <c r="H829" s="202"/>
      <c r="I829" s="299"/>
    </row>
    <row r="830" spans="1:15" s="300" customFormat="1" ht="60.75" x14ac:dyDescent="0.2">
      <c r="A830" s="47">
        <f>A829+1</f>
        <v>4</v>
      </c>
      <c r="B830" s="616" t="s">
        <v>713</v>
      </c>
      <c r="C830" s="617" t="s">
        <v>1084</v>
      </c>
      <c r="D830" s="132" t="s">
        <v>445</v>
      </c>
      <c r="E830" s="618">
        <v>170</v>
      </c>
      <c r="F830" s="1026"/>
      <c r="G830" s="202"/>
      <c r="H830" s="202"/>
      <c r="I830" s="299"/>
    </row>
    <row r="831" spans="1:15" s="300" customFormat="1" ht="42" customHeight="1" x14ac:dyDescent="0.2">
      <c r="A831" s="1051" t="s">
        <v>1449</v>
      </c>
      <c r="B831" s="1052"/>
      <c r="C831" s="1052"/>
      <c r="D831" s="1053"/>
      <c r="E831" s="241">
        <f>SUM(E832:E835)</f>
        <v>600</v>
      </c>
      <c r="F831" s="361"/>
      <c r="G831" s="202"/>
      <c r="H831" s="202"/>
      <c r="I831" s="299"/>
    </row>
    <row r="832" spans="1:15" s="300" customFormat="1" ht="93" x14ac:dyDescent="0.2">
      <c r="A832" s="164">
        <v>1</v>
      </c>
      <c r="B832" s="493" t="s">
        <v>907</v>
      </c>
      <c r="C832" s="84" t="s">
        <v>413</v>
      </c>
      <c r="D832" s="457" t="s">
        <v>1135</v>
      </c>
      <c r="E832" s="99">
        <v>150</v>
      </c>
      <c r="F832" s="160" t="s">
        <v>42</v>
      </c>
      <c r="G832" s="202"/>
      <c r="H832" s="202"/>
      <c r="I832" s="299"/>
    </row>
    <row r="833" spans="1:9" s="300" customFormat="1" ht="50.1" customHeight="1" x14ac:dyDescent="0.2">
      <c r="A833" s="67">
        <f>A832+1</f>
        <v>2</v>
      </c>
      <c r="B833" s="561" t="s">
        <v>884</v>
      </c>
      <c r="C833" s="165" t="s">
        <v>681</v>
      </c>
      <c r="D833" s="99" t="s">
        <v>597</v>
      </c>
      <c r="E833" s="489">
        <v>150</v>
      </c>
      <c r="F833" s="45" t="s">
        <v>41</v>
      </c>
      <c r="G833" s="202"/>
      <c r="H833" s="202"/>
      <c r="I833" s="299"/>
    </row>
    <row r="834" spans="1:9" s="300" customFormat="1" ht="69.75" x14ac:dyDescent="0.2">
      <c r="A834" s="67">
        <f>A833+1</f>
        <v>3</v>
      </c>
      <c r="B834" s="448" t="s">
        <v>456</v>
      </c>
      <c r="C834" s="201" t="s">
        <v>422</v>
      </c>
      <c r="D834" s="457" t="s">
        <v>1074</v>
      </c>
      <c r="E834" s="398">
        <v>100</v>
      </c>
      <c r="F834" s="143" t="s">
        <v>455</v>
      </c>
      <c r="G834" s="202"/>
      <c r="H834" s="202"/>
      <c r="I834" s="299"/>
    </row>
    <row r="835" spans="1:9" s="300" customFormat="1" ht="50.1" customHeight="1" x14ac:dyDescent="0.2">
      <c r="A835" s="67">
        <f>A834+1</f>
        <v>4</v>
      </c>
      <c r="B835" s="146" t="s">
        <v>582</v>
      </c>
      <c r="C835" s="177" t="s">
        <v>1249</v>
      </c>
      <c r="D835" s="132" t="s">
        <v>518</v>
      </c>
      <c r="E835" s="204">
        <v>200</v>
      </c>
      <c r="F835" s="144" t="s">
        <v>304</v>
      </c>
      <c r="G835" s="202"/>
      <c r="H835" s="202"/>
      <c r="I835" s="299"/>
    </row>
    <row r="836" spans="1:9" s="354" customFormat="1" ht="42" customHeight="1" x14ac:dyDescent="0.2">
      <c r="A836" s="1020" t="s">
        <v>1450</v>
      </c>
      <c r="B836" s="1021"/>
      <c r="C836" s="1021"/>
      <c r="D836" s="1022"/>
      <c r="E836" s="619">
        <f>SUM(E837:E840)</f>
        <v>312</v>
      </c>
      <c r="F836" s="22"/>
      <c r="G836" s="202"/>
      <c r="H836" s="202"/>
      <c r="I836" s="353"/>
    </row>
    <row r="837" spans="1:9" s="331" customFormat="1" ht="45" customHeight="1" x14ac:dyDescent="0.35">
      <c r="A837" s="47">
        <v>1</v>
      </c>
      <c r="B837" s="620" t="s">
        <v>540</v>
      </c>
      <c r="C837" s="105" t="s">
        <v>424</v>
      </c>
      <c r="D837" s="621" t="s">
        <v>518</v>
      </c>
      <c r="E837" s="108">
        <v>72</v>
      </c>
      <c r="F837" s="1009" t="s">
        <v>304</v>
      </c>
      <c r="G837" s="202"/>
      <c r="H837" s="202"/>
      <c r="I837" s="330"/>
    </row>
    <row r="838" spans="1:9" s="331" customFormat="1" ht="45" customHeight="1" x14ac:dyDescent="0.35">
      <c r="A838" s="47">
        <f>A837+1</f>
        <v>2</v>
      </c>
      <c r="B838" s="620" t="s">
        <v>541</v>
      </c>
      <c r="C838" s="105" t="s">
        <v>424</v>
      </c>
      <c r="D838" s="621" t="s">
        <v>518</v>
      </c>
      <c r="E838" s="108">
        <v>72</v>
      </c>
      <c r="F838" s="1010"/>
      <c r="G838" s="202"/>
      <c r="H838" s="202"/>
      <c r="I838" s="330"/>
    </row>
    <row r="839" spans="1:9" s="331" customFormat="1" ht="45" customHeight="1" x14ac:dyDescent="0.35">
      <c r="A839" s="47">
        <f>A838+1</f>
        <v>3</v>
      </c>
      <c r="B839" s="620" t="s">
        <v>715</v>
      </c>
      <c r="C839" s="84" t="s">
        <v>426</v>
      </c>
      <c r="D839" s="621" t="s">
        <v>518</v>
      </c>
      <c r="E839" s="108">
        <v>72</v>
      </c>
      <c r="F839" s="1010"/>
      <c r="G839" s="202"/>
      <c r="H839" s="202"/>
      <c r="I839" s="330"/>
    </row>
    <row r="840" spans="1:9" s="331" customFormat="1" ht="45" customHeight="1" x14ac:dyDescent="0.35">
      <c r="A840" s="47">
        <f>A839+1</f>
        <v>4</v>
      </c>
      <c r="B840" s="620" t="s">
        <v>716</v>
      </c>
      <c r="C840" s="84" t="s">
        <v>426</v>
      </c>
      <c r="D840" s="621" t="s">
        <v>518</v>
      </c>
      <c r="E840" s="108">
        <v>96</v>
      </c>
      <c r="F840" s="1030"/>
      <c r="G840" s="202"/>
      <c r="H840" s="202"/>
      <c r="I840" s="330"/>
    </row>
    <row r="841" spans="1:9" s="331" customFormat="1" ht="45" customHeight="1" x14ac:dyDescent="0.35">
      <c r="A841" s="1014" t="s">
        <v>1451</v>
      </c>
      <c r="B841" s="1015"/>
      <c r="C841" s="1015"/>
      <c r="D841" s="1016"/>
      <c r="E841" s="626">
        <f t="shared" ref="E841" si="47">SUM(E843:E843)</f>
        <v>60</v>
      </c>
      <c r="F841" s="320"/>
      <c r="G841" s="202"/>
      <c r="H841" s="202"/>
      <c r="I841" s="330"/>
    </row>
    <row r="842" spans="1:9" s="331" customFormat="1" ht="45" customHeight="1" x14ac:dyDescent="0.35">
      <c r="A842" s="215">
        <v>1</v>
      </c>
      <c r="B842" s="448" t="s">
        <v>39</v>
      </c>
      <c r="C842" s="799" t="s">
        <v>1831</v>
      </c>
      <c r="D842" s="214" t="s">
        <v>1079</v>
      </c>
      <c r="E842" s="398">
        <v>60</v>
      </c>
      <c r="F842" s="320" t="s">
        <v>302</v>
      </c>
      <c r="G842" s="202"/>
      <c r="H842" s="202"/>
      <c r="I842" s="330"/>
    </row>
    <row r="843" spans="1:9" s="331" customFormat="1" ht="45" customHeight="1" x14ac:dyDescent="0.35">
      <c r="A843" s="215">
        <v>2</v>
      </c>
      <c r="B843" s="448" t="s">
        <v>579</v>
      </c>
      <c r="C843" s="799" t="s">
        <v>1627</v>
      </c>
      <c r="D843" s="214" t="s">
        <v>1036</v>
      </c>
      <c r="E843" s="398">
        <v>60</v>
      </c>
      <c r="F843" s="320"/>
      <c r="G843" s="202"/>
      <c r="H843" s="202"/>
      <c r="I843" s="330"/>
    </row>
    <row r="844" spans="1:9" s="354" customFormat="1" ht="42" customHeight="1" x14ac:dyDescent="0.2">
      <c r="A844" s="1020" t="s">
        <v>1452</v>
      </c>
      <c r="B844" s="1021"/>
      <c r="C844" s="1021"/>
      <c r="D844" s="1022"/>
      <c r="E844" s="216">
        <f>SUM(E845:E847)</f>
        <v>180</v>
      </c>
      <c r="F844" s="22"/>
      <c r="G844" s="202"/>
      <c r="H844" s="202"/>
      <c r="I844" s="353"/>
    </row>
    <row r="845" spans="1:9" s="300" customFormat="1" ht="45" customHeight="1" x14ac:dyDescent="0.2">
      <c r="A845" s="47">
        <v>1</v>
      </c>
      <c r="B845" s="622" t="s">
        <v>38</v>
      </c>
      <c r="C845" s="623" t="s">
        <v>1250</v>
      </c>
      <c r="D845" s="623" t="s">
        <v>361</v>
      </c>
      <c r="E845" s="624">
        <v>72</v>
      </c>
      <c r="F845" s="1050" t="s">
        <v>301</v>
      </c>
      <c r="G845" s="202"/>
      <c r="H845" s="202"/>
      <c r="I845" s="299"/>
    </row>
    <row r="846" spans="1:9" s="300" customFormat="1" ht="45" customHeight="1" x14ac:dyDescent="0.2">
      <c r="A846" s="47">
        <f>A845+1</f>
        <v>2</v>
      </c>
      <c r="B846" s="106" t="s">
        <v>39</v>
      </c>
      <c r="C846" s="623" t="s">
        <v>1251</v>
      </c>
      <c r="D846" s="623" t="s">
        <v>361</v>
      </c>
      <c r="E846" s="625">
        <v>54</v>
      </c>
      <c r="F846" s="1010"/>
      <c r="G846" s="202"/>
      <c r="H846" s="202"/>
      <c r="I846" s="299"/>
    </row>
    <row r="847" spans="1:9" s="300" customFormat="1" ht="45" customHeight="1" x14ac:dyDescent="0.2">
      <c r="A847" s="47">
        <f>A846+1</f>
        <v>3</v>
      </c>
      <c r="B847" s="622" t="s">
        <v>40</v>
      </c>
      <c r="C847" s="623" t="s">
        <v>1252</v>
      </c>
      <c r="D847" s="623" t="s">
        <v>361</v>
      </c>
      <c r="E847" s="624">
        <v>54</v>
      </c>
      <c r="F847" s="876" t="s">
        <v>2</v>
      </c>
      <c r="G847" s="202"/>
      <c r="H847" s="202"/>
      <c r="I847" s="299"/>
    </row>
    <row r="848" spans="1:9" s="354" customFormat="1" ht="42" customHeight="1" x14ac:dyDescent="0.2">
      <c r="A848" s="1020" t="s">
        <v>1453</v>
      </c>
      <c r="B848" s="1021"/>
      <c r="C848" s="1021"/>
      <c r="D848" s="1022"/>
      <c r="E848" s="216">
        <f>SUM(E849:E849)</f>
        <v>300</v>
      </c>
      <c r="F848" s="22"/>
      <c r="G848" s="202"/>
      <c r="H848" s="202"/>
      <c r="I848" s="353"/>
    </row>
    <row r="849" spans="1:9" s="300" customFormat="1" ht="56.25" x14ac:dyDescent="0.2">
      <c r="A849" s="47">
        <v>1</v>
      </c>
      <c r="B849" s="757" t="s">
        <v>38</v>
      </c>
      <c r="C849" s="599" t="s">
        <v>1253</v>
      </c>
      <c r="D849" s="379" t="s">
        <v>355</v>
      </c>
      <c r="E849" s="625">
        <v>300</v>
      </c>
      <c r="F849" s="113" t="s">
        <v>301</v>
      </c>
      <c r="G849" s="202"/>
      <c r="H849" s="202"/>
      <c r="I849" s="299"/>
    </row>
    <row r="850" spans="1:9" s="354" customFormat="1" ht="42" customHeight="1" x14ac:dyDescent="0.2">
      <c r="A850" s="1020" t="s">
        <v>1454</v>
      </c>
      <c r="B850" s="1021"/>
      <c r="C850" s="1021"/>
      <c r="D850" s="1022"/>
      <c r="E850" s="216">
        <f>E851+E855+E856+E857+E858</f>
        <v>390</v>
      </c>
      <c r="F850" s="22"/>
      <c r="G850" s="202"/>
      <c r="H850" s="202"/>
      <c r="I850" s="353"/>
    </row>
    <row r="851" spans="1:9" s="300" customFormat="1" ht="45" customHeight="1" x14ac:dyDescent="0.2">
      <c r="A851" s="82">
        <v>1</v>
      </c>
      <c r="B851" s="1295" t="s">
        <v>808</v>
      </c>
      <c r="C851" s="1296"/>
      <c r="D851" s="1297"/>
      <c r="E851" s="630">
        <f t="shared" ref="E851" si="48">SUM(E852:E853)</f>
        <v>140</v>
      </c>
      <c r="F851" s="287"/>
      <c r="G851" s="202"/>
      <c r="H851" s="202"/>
      <c r="I851" s="299"/>
    </row>
    <row r="852" spans="1:9" s="300" customFormat="1" ht="45" customHeight="1" x14ac:dyDescent="0.2">
      <c r="A852" s="18" t="s">
        <v>30</v>
      </c>
      <c r="B852" s="526" t="s">
        <v>14</v>
      </c>
      <c r="C852" s="63" t="s">
        <v>574</v>
      </c>
      <c r="D852" s="61" t="s">
        <v>367</v>
      </c>
      <c r="E852" s="231">
        <v>70</v>
      </c>
      <c r="F852" s="1054" t="s">
        <v>2</v>
      </c>
      <c r="G852" s="202"/>
      <c r="H852" s="202"/>
      <c r="I852" s="299"/>
    </row>
    <row r="853" spans="1:9" s="300" customFormat="1" ht="45" customHeight="1" x14ac:dyDescent="0.2">
      <c r="A853" s="18" t="s">
        <v>31</v>
      </c>
      <c r="B853" s="526" t="s">
        <v>15</v>
      </c>
      <c r="C853" s="63" t="s">
        <v>1255</v>
      </c>
      <c r="D853" s="61" t="s">
        <v>367</v>
      </c>
      <c r="E853" s="231">
        <v>70</v>
      </c>
      <c r="F853" s="1010"/>
      <c r="G853" s="202"/>
      <c r="H853" s="202"/>
      <c r="I853" s="299"/>
    </row>
    <row r="854" spans="1:9" s="300" customFormat="1" ht="45" customHeight="1" x14ac:dyDescent="0.2">
      <c r="A854" s="18" t="s">
        <v>32</v>
      </c>
      <c r="B854" s="526" t="s">
        <v>16</v>
      </c>
      <c r="C854" s="629" t="s">
        <v>1256</v>
      </c>
      <c r="D854" s="61" t="s">
        <v>367</v>
      </c>
      <c r="E854" s="231">
        <v>70</v>
      </c>
      <c r="F854" s="1078"/>
      <c r="G854" s="202"/>
      <c r="H854" s="202"/>
      <c r="I854" s="299"/>
    </row>
    <row r="855" spans="1:9" s="300" customFormat="1" ht="45" customHeight="1" x14ac:dyDescent="0.2">
      <c r="A855" s="82">
        <f>A851+1</f>
        <v>2</v>
      </c>
      <c r="B855" s="627" t="s">
        <v>606</v>
      </c>
      <c r="C855" s="497" t="s">
        <v>1254</v>
      </c>
      <c r="D855" s="497" t="s">
        <v>1044</v>
      </c>
      <c r="E855" s="628">
        <v>100</v>
      </c>
      <c r="F855" s="1050" t="s">
        <v>301</v>
      </c>
      <c r="G855" s="202"/>
      <c r="H855" s="202"/>
      <c r="I855" s="299"/>
    </row>
    <row r="856" spans="1:9" s="300" customFormat="1" ht="45" customHeight="1" x14ac:dyDescent="0.2">
      <c r="A856" s="494">
        <v>3</v>
      </c>
      <c r="B856" s="495" t="s">
        <v>786</v>
      </c>
      <c r="C856" s="497" t="s">
        <v>1257</v>
      </c>
      <c r="D856" s="497" t="s">
        <v>1044</v>
      </c>
      <c r="E856" s="498">
        <v>50</v>
      </c>
      <c r="F856" s="1030"/>
      <c r="G856" s="202"/>
      <c r="H856" s="202"/>
      <c r="I856" s="299"/>
    </row>
    <row r="857" spans="1:9" s="300" customFormat="1" ht="60.75" x14ac:dyDescent="0.2">
      <c r="A857" s="494">
        <v>4</v>
      </c>
      <c r="B857" s="495" t="s">
        <v>1043</v>
      </c>
      <c r="C857" s="496" t="s">
        <v>422</v>
      </c>
      <c r="D857" s="497" t="s">
        <v>1075</v>
      </c>
      <c r="E857" s="498">
        <v>50</v>
      </c>
      <c r="F857" s="160" t="s">
        <v>42</v>
      </c>
      <c r="G857" s="202"/>
      <c r="H857" s="202"/>
      <c r="I857" s="299"/>
    </row>
    <row r="858" spans="1:9" s="300" customFormat="1" ht="60.75" x14ac:dyDescent="0.2">
      <c r="A858" s="949">
        <v>5</v>
      </c>
      <c r="B858" s="495" t="s">
        <v>1043</v>
      </c>
      <c r="C858" s="496" t="s">
        <v>416</v>
      </c>
      <c r="D858" s="497" t="s">
        <v>1075</v>
      </c>
      <c r="E858" s="498">
        <v>50</v>
      </c>
      <c r="F858" s="160" t="s">
        <v>42</v>
      </c>
      <c r="G858" s="202"/>
      <c r="H858" s="202"/>
      <c r="I858" s="299"/>
    </row>
    <row r="859" spans="1:9" s="300" customFormat="1" ht="42" customHeight="1" x14ac:dyDescent="0.2">
      <c r="A859" s="1100" t="s">
        <v>1455</v>
      </c>
      <c r="B859" s="1101"/>
      <c r="C859" s="1101"/>
      <c r="D859" s="1102"/>
      <c r="E859" s="216">
        <f>SUM(E860:E861)</f>
        <v>270</v>
      </c>
      <c r="F859" s="287"/>
      <c r="G859" s="202"/>
      <c r="H859" s="202"/>
      <c r="I859" s="299"/>
    </row>
    <row r="860" spans="1:9" s="300" customFormat="1" ht="45" customHeight="1" x14ac:dyDescent="0.2">
      <c r="A860" s="47">
        <v>1</v>
      </c>
      <c r="B860" s="752" t="s">
        <v>37</v>
      </c>
      <c r="C860" s="769" t="s">
        <v>823</v>
      </c>
      <c r="D860" s="115" t="s">
        <v>445</v>
      </c>
      <c r="E860" s="108">
        <v>120</v>
      </c>
      <c r="F860" s="1054" t="s">
        <v>301</v>
      </c>
      <c r="G860" s="202"/>
      <c r="H860" s="202"/>
      <c r="I860" s="299"/>
    </row>
    <row r="861" spans="1:9" s="300" customFormat="1" ht="46.5" x14ac:dyDescent="0.2">
      <c r="A861" s="47">
        <f>A860+1</f>
        <v>2</v>
      </c>
      <c r="B861" s="103" t="s">
        <v>39</v>
      </c>
      <c r="C861" s="105" t="s">
        <v>1088</v>
      </c>
      <c r="D861" s="115" t="s">
        <v>445</v>
      </c>
      <c r="E861" s="108">
        <v>150</v>
      </c>
      <c r="F861" s="1078"/>
      <c r="G861" s="202"/>
      <c r="H861" s="202"/>
      <c r="I861" s="299"/>
    </row>
    <row r="862" spans="1:9" s="354" customFormat="1" ht="42" customHeight="1" x14ac:dyDescent="0.2">
      <c r="A862" s="1020" t="s">
        <v>1456</v>
      </c>
      <c r="B862" s="1021"/>
      <c r="C862" s="1021"/>
      <c r="D862" s="1022"/>
      <c r="E862" s="216">
        <f>SUM(E863:E871)</f>
        <v>860</v>
      </c>
      <c r="F862" s="22"/>
      <c r="G862" s="202"/>
      <c r="H862" s="202"/>
      <c r="I862" s="353"/>
    </row>
    <row r="863" spans="1:9" s="300" customFormat="1" ht="45" customHeight="1" x14ac:dyDescent="0.2">
      <c r="A863" s="47">
        <v>1</v>
      </c>
      <c r="B863" s="756" t="s">
        <v>786</v>
      </c>
      <c r="C863" s="776" t="s">
        <v>1783</v>
      </c>
      <c r="D863" s="599" t="s">
        <v>668</v>
      </c>
      <c r="E863" s="66">
        <v>100</v>
      </c>
      <c r="F863" s="1050" t="s">
        <v>301</v>
      </c>
      <c r="G863" s="202"/>
      <c r="H863" s="202"/>
      <c r="I863" s="299"/>
    </row>
    <row r="864" spans="1:9" s="300" customFormat="1" ht="45" customHeight="1" x14ac:dyDescent="0.2">
      <c r="A864" s="47">
        <f t="shared" ref="A864:A869" si="49">A863+1</f>
        <v>2</v>
      </c>
      <c r="B864" s="756" t="s">
        <v>718</v>
      </c>
      <c r="C864" s="769" t="s">
        <v>1798</v>
      </c>
      <c r="D864" s="862" t="s">
        <v>592</v>
      </c>
      <c r="E864" s="66">
        <v>100</v>
      </c>
      <c r="F864" s="1010"/>
      <c r="G864" s="202"/>
      <c r="H864" s="202"/>
      <c r="I864" s="299"/>
    </row>
    <row r="865" spans="1:9" s="300" customFormat="1" ht="45" customHeight="1" x14ac:dyDescent="0.2">
      <c r="A865" s="47">
        <f t="shared" si="49"/>
        <v>3</v>
      </c>
      <c r="B865" s="756" t="s">
        <v>788</v>
      </c>
      <c r="C865" s="790" t="s">
        <v>1800</v>
      </c>
      <c r="D865" s="862" t="s">
        <v>592</v>
      </c>
      <c r="E865" s="66">
        <v>60</v>
      </c>
      <c r="F865" s="1010"/>
      <c r="G865" s="202"/>
      <c r="H865" s="202"/>
      <c r="I865" s="299"/>
    </row>
    <row r="866" spans="1:9" s="300" customFormat="1" ht="45" customHeight="1" x14ac:dyDescent="0.2">
      <c r="A866" s="47">
        <f t="shared" si="49"/>
        <v>4</v>
      </c>
      <c r="B866" s="756" t="s">
        <v>552</v>
      </c>
      <c r="C866" s="790" t="s">
        <v>1799</v>
      </c>
      <c r="D866" s="862" t="s">
        <v>592</v>
      </c>
      <c r="E866" s="66">
        <v>100</v>
      </c>
      <c r="F866" s="1010"/>
      <c r="G866" s="202"/>
      <c r="H866" s="202"/>
      <c r="I866" s="299"/>
    </row>
    <row r="867" spans="1:9" s="300" customFormat="1" ht="45" customHeight="1" x14ac:dyDescent="0.2">
      <c r="A867" s="47">
        <f t="shared" si="49"/>
        <v>5</v>
      </c>
      <c r="B867" s="756" t="s">
        <v>717</v>
      </c>
      <c r="C867" s="769" t="s">
        <v>1851</v>
      </c>
      <c r="D867" s="862" t="s">
        <v>592</v>
      </c>
      <c r="E867" s="66">
        <v>100</v>
      </c>
      <c r="F867" s="1030"/>
      <c r="G867" s="202"/>
      <c r="H867" s="202"/>
      <c r="I867" s="299"/>
    </row>
    <row r="868" spans="1:9" s="300" customFormat="1" ht="45" customHeight="1" x14ac:dyDescent="0.3">
      <c r="A868" s="47">
        <f t="shared" si="49"/>
        <v>6</v>
      </c>
      <c r="B868" s="65" t="s">
        <v>1260</v>
      </c>
      <c r="C868" s="84" t="s">
        <v>418</v>
      </c>
      <c r="D868" s="62" t="s">
        <v>668</v>
      </c>
      <c r="E868" s="66">
        <v>100</v>
      </c>
      <c r="F868" s="631" t="s">
        <v>2</v>
      </c>
      <c r="G868" s="202"/>
      <c r="H868" s="202"/>
      <c r="I868" s="299"/>
    </row>
    <row r="869" spans="1:9" s="300" customFormat="1" ht="45" customHeight="1" x14ac:dyDescent="0.2">
      <c r="A869" s="47">
        <f t="shared" si="49"/>
        <v>7</v>
      </c>
      <c r="B869" s="65" t="s">
        <v>1259</v>
      </c>
      <c r="C869" s="214" t="s">
        <v>418</v>
      </c>
      <c r="D869" s="62" t="s">
        <v>668</v>
      </c>
      <c r="E869" s="66">
        <v>100</v>
      </c>
      <c r="F869" s="879"/>
      <c r="G869" s="202"/>
      <c r="H869" s="202"/>
      <c r="I869" s="299"/>
    </row>
    <row r="870" spans="1:9" s="300" customFormat="1" ht="69" customHeight="1" x14ac:dyDescent="0.2">
      <c r="A870" s="47">
        <f>A869+1</f>
        <v>8</v>
      </c>
      <c r="B870" s="273" t="s">
        <v>843</v>
      </c>
      <c r="C870" s="105" t="s">
        <v>424</v>
      </c>
      <c r="D870" s="274" t="s">
        <v>592</v>
      </c>
      <c r="E870" s="275">
        <v>100</v>
      </c>
      <c r="F870" s="41" t="s">
        <v>474</v>
      </c>
      <c r="G870" s="202"/>
      <c r="H870" s="202"/>
      <c r="I870" s="299"/>
    </row>
    <row r="871" spans="1:9" s="300" customFormat="1" ht="45" customHeight="1" x14ac:dyDescent="0.2">
      <c r="A871" s="47">
        <f>A870+1</f>
        <v>9</v>
      </c>
      <c r="B871" s="65" t="s">
        <v>787</v>
      </c>
      <c r="C871" s="84" t="s">
        <v>426</v>
      </c>
      <c r="D871" s="62" t="s">
        <v>668</v>
      </c>
      <c r="E871" s="66">
        <v>100</v>
      </c>
      <c r="F871" s="137" t="s">
        <v>2</v>
      </c>
      <c r="G871" s="202"/>
      <c r="H871" s="202"/>
      <c r="I871" s="299"/>
    </row>
    <row r="872" spans="1:9" s="300" customFormat="1" ht="45" customHeight="1" x14ac:dyDescent="0.2">
      <c r="A872" s="1014" t="s">
        <v>1457</v>
      </c>
      <c r="B872" s="1015"/>
      <c r="C872" s="1015"/>
      <c r="D872" s="1016"/>
      <c r="E872" s="626">
        <f>E873</f>
        <v>60</v>
      </c>
      <c r="F872" s="889"/>
      <c r="G872" s="202"/>
      <c r="H872" s="202"/>
      <c r="I872" s="299"/>
    </row>
    <row r="873" spans="1:9" s="300" customFormat="1" ht="45" customHeight="1" x14ac:dyDescent="0.2">
      <c r="A873" s="475">
        <v>1</v>
      </c>
      <c r="B873" s="296" t="s">
        <v>1599</v>
      </c>
      <c r="C873" s="207" t="s">
        <v>1304</v>
      </c>
      <c r="D873" s="297" t="s">
        <v>635</v>
      </c>
      <c r="E873" s="207">
        <v>60</v>
      </c>
      <c r="F873" s="210" t="s">
        <v>304</v>
      </c>
      <c r="G873" s="202"/>
      <c r="H873" s="202"/>
      <c r="I873" s="299"/>
    </row>
    <row r="874" spans="1:9" s="300" customFormat="1" ht="45" customHeight="1" x14ac:dyDescent="0.2">
      <c r="A874" s="1056" t="s">
        <v>1458</v>
      </c>
      <c r="B874" s="1057"/>
      <c r="C874" s="1057"/>
      <c r="D874" s="1061"/>
      <c r="E874" s="632">
        <f>SUM(E875:E875)</f>
        <v>70</v>
      </c>
      <c r="F874" s="144"/>
      <c r="G874" s="202"/>
      <c r="H874" s="202"/>
      <c r="I874" s="299"/>
    </row>
    <row r="875" spans="1:9" s="300" customFormat="1" ht="45" customHeight="1" x14ac:dyDescent="0.2">
      <c r="A875" s="174">
        <v>1</v>
      </c>
      <c r="B875" s="835" t="s">
        <v>582</v>
      </c>
      <c r="C875" s="837" t="s">
        <v>1426</v>
      </c>
      <c r="D875" s="121" t="s">
        <v>627</v>
      </c>
      <c r="E875" s="127">
        <v>70</v>
      </c>
      <c r="F875" s="144" t="s">
        <v>304</v>
      </c>
      <c r="G875" s="202"/>
      <c r="H875" s="202"/>
      <c r="I875" s="299"/>
    </row>
    <row r="876" spans="1:9" s="354" customFormat="1" ht="42" customHeight="1" x14ac:dyDescent="0.2">
      <c r="A876" s="1020" t="s">
        <v>1459</v>
      </c>
      <c r="B876" s="1021"/>
      <c r="C876" s="1021"/>
      <c r="D876" s="1022"/>
      <c r="E876" s="216">
        <f>SUM(E877:E881)</f>
        <v>780</v>
      </c>
      <c r="F876" s="211"/>
      <c r="G876" s="202"/>
      <c r="H876" s="202"/>
      <c r="I876" s="353"/>
    </row>
    <row r="877" spans="1:9" s="300" customFormat="1" ht="60.75" x14ac:dyDescent="0.2">
      <c r="A877" s="47">
        <v>1</v>
      </c>
      <c r="B877" s="764" t="s">
        <v>795</v>
      </c>
      <c r="C877" s="634" t="s">
        <v>1261</v>
      </c>
      <c r="D877" s="61" t="s">
        <v>445</v>
      </c>
      <c r="E877" s="634">
        <v>150</v>
      </c>
      <c r="F877" s="117" t="s">
        <v>301</v>
      </c>
      <c r="G877" s="202"/>
      <c r="H877" s="202"/>
      <c r="I877" s="299"/>
    </row>
    <row r="878" spans="1:9" s="300" customFormat="1" ht="46.5" x14ac:dyDescent="0.2">
      <c r="A878" s="138">
        <f>A877+1</f>
        <v>2</v>
      </c>
      <c r="B878" s="754" t="s">
        <v>1263</v>
      </c>
      <c r="C878" s="214" t="s">
        <v>1264</v>
      </c>
      <c r="D878" s="812" t="s">
        <v>1266</v>
      </c>
      <c r="E878" s="214">
        <v>150</v>
      </c>
      <c r="F878" s="1050" t="s">
        <v>2</v>
      </c>
      <c r="G878" s="202"/>
      <c r="H878" s="202"/>
      <c r="I878" s="299"/>
    </row>
    <row r="879" spans="1:9" s="300" customFormat="1" ht="46.5" customHeight="1" x14ac:dyDescent="0.2">
      <c r="A879" s="138">
        <f>A878+1</f>
        <v>3</v>
      </c>
      <c r="B879" s="573" t="s">
        <v>1265</v>
      </c>
      <c r="C879" s="214" t="s">
        <v>347</v>
      </c>
      <c r="D879" s="883" t="s">
        <v>1266</v>
      </c>
      <c r="E879" s="214">
        <v>150</v>
      </c>
      <c r="F879" s="1030"/>
      <c r="G879" s="202"/>
      <c r="H879" s="202"/>
      <c r="I879" s="299"/>
    </row>
    <row r="880" spans="1:9" s="300" customFormat="1" ht="60.75" x14ac:dyDescent="0.2">
      <c r="A880" s="138">
        <f>A879+1</f>
        <v>4</v>
      </c>
      <c r="B880" s="65" t="s">
        <v>822</v>
      </c>
      <c r="C880" s="633" t="s">
        <v>1262</v>
      </c>
      <c r="D880" s="61" t="s">
        <v>445</v>
      </c>
      <c r="E880" s="66">
        <v>180</v>
      </c>
      <c r="F880" s="139" t="s">
        <v>2</v>
      </c>
      <c r="G880" s="202"/>
      <c r="H880" s="202"/>
      <c r="I880" s="299"/>
    </row>
    <row r="881" spans="1:15" s="300" customFormat="1" ht="45" customHeight="1" x14ac:dyDescent="0.2">
      <c r="A881" s="138">
        <f>A880+1</f>
        <v>5</v>
      </c>
      <c r="B881" s="562" t="s">
        <v>884</v>
      </c>
      <c r="C881" s="84" t="s">
        <v>684</v>
      </c>
      <c r="D881" s="563" t="s">
        <v>597</v>
      </c>
      <c r="E881" s="489">
        <v>150</v>
      </c>
      <c r="F881" s="45" t="s">
        <v>41</v>
      </c>
      <c r="G881" s="202"/>
      <c r="H881" s="202"/>
      <c r="I881" s="299"/>
    </row>
    <row r="882" spans="1:15" s="299" customFormat="1" ht="42" customHeight="1" x14ac:dyDescent="0.2">
      <c r="A882" s="1020" t="s">
        <v>1460</v>
      </c>
      <c r="B882" s="1021"/>
      <c r="C882" s="1021"/>
      <c r="D882" s="1022"/>
      <c r="E882" s="216">
        <f>SUM(E883:E883)</f>
        <v>20</v>
      </c>
      <c r="F882" s="22"/>
      <c r="G882" s="202"/>
      <c r="H882" s="202"/>
      <c r="J882" s="300"/>
      <c r="K882" s="300"/>
      <c r="L882" s="300"/>
      <c r="M882" s="300"/>
      <c r="N882" s="300"/>
      <c r="O882" s="300"/>
    </row>
    <row r="883" spans="1:15" s="299" customFormat="1" ht="46.5" x14ac:dyDescent="0.2">
      <c r="A883" s="138">
        <v>1</v>
      </c>
      <c r="B883" s="756" t="s">
        <v>39</v>
      </c>
      <c r="C883" s="633" t="s">
        <v>1018</v>
      </c>
      <c r="D883" s="61" t="s">
        <v>576</v>
      </c>
      <c r="E883" s="66">
        <v>20</v>
      </c>
      <c r="F883" s="140" t="s">
        <v>301</v>
      </c>
      <c r="G883" s="202"/>
      <c r="H883" s="202"/>
      <c r="J883" s="300"/>
      <c r="K883" s="300"/>
      <c r="L883" s="300"/>
      <c r="M883" s="300"/>
      <c r="N883" s="300"/>
      <c r="O883" s="300"/>
    </row>
    <row r="884" spans="1:15" s="299" customFormat="1" ht="43.5" customHeight="1" x14ac:dyDescent="0.2">
      <c r="A884" s="1020" t="s">
        <v>1461</v>
      </c>
      <c r="B884" s="1021"/>
      <c r="C884" s="1021"/>
      <c r="D884" s="1022"/>
      <c r="E884" s="216">
        <f>SUM(E885:E891)</f>
        <v>396</v>
      </c>
      <c r="F884" s="22"/>
      <c r="G884" s="202"/>
      <c r="H884" s="202"/>
      <c r="J884" s="300"/>
      <c r="K884" s="300"/>
      <c r="L884" s="300"/>
      <c r="M884" s="300"/>
      <c r="N884" s="300"/>
      <c r="O884" s="300"/>
    </row>
    <row r="885" spans="1:15" s="299" customFormat="1" ht="60.75" x14ac:dyDescent="0.2">
      <c r="A885" s="18">
        <v>1</v>
      </c>
      <c r="B885" s="393" t="s">
        <v>853</v>
      </c>
      <c r="C885" s="121" t="s">
        <v>632</v>
      </c>
      <c r="D885" s="394" t="s">
        <v>854</v>
      </c>
      <c r="E885" s="127">
        <v>68</v>
      </c>
      <c r="F885" s="142" t="s">
        <v>472</v>
      </c>
      <c r="G885" s="202"/>
      <c r="H885" s="202"/>
      <c r="J885" s="300"/>
      <c r="K885" s="300"/>
      <c r="L885" s="300"/>
      <c r="M885" s="300"/>
      <c r="N885" s="300"/>
      <c r="O885" s="300"/>
    </row>
    <row r="886" spans="1:15" s="299" customFormat="1" ht="60.75" x14ac:dyDescent="0.2">
      <c r="A886" s="141">
        <f t="shared" ref="A886:A891" si="50">A885+1</f>
        <v>2</v>
      </c>
      <c r="B886" s="393" t="s">
        <v>855</v>
      </c>
      <c r="C886" s="121" t="s">
        <v>632</v>
      </c>
      <c r="D886" s="394" t="s">
        <v>854</v>
      </c>
      <c r="E886" s="127">
        <v>68</v>
      </c>
      <c r="F886" s="142" t="s">
        <v>472</v>
      </c>
      <c r="G886" s="202"/>
      <c r="H886" s="202"/>
      <c r="J886" s="300"/>
      <c r="K886" s="300"/>
      <c r="L886" s="300"/>
      <c r="M886" s="300"/>
      <c r="N886" s="300"/>
      <c r="O886" s="300"/>
    </row>
    <row r="887" spans="1:15" s="299" customFormat="1" ht="45" customHeight="1" x14ac:dyDescent="0.2">
      <c r="A887" s="141">
        <f t="shared" si="50"/>
        <v>3</v>
      </c>
      <c r="B887" s="239" t="s">
        <v>1065</v>
      </c>
      <c r="C887" s="635" t="s">
        <v>1267</v>
      </c>
      <c r="D887" s="635" t="s">
        <v>354</v>
      </c>
      <c r="E887" s="635">
        <v>60</v>
      </c>
      <c r="F887" s="1039" t="s">
        <v>301</v>
      </c>
      <c r="G887" s="202"/>
      <c r="H887" s="202"/>
      <c r="J887" s="300"/>
      <c r="K887" s="300"/>
      <c r="L887" s="300"/>
      <c r="M887" s="300"/>
      <c r="N887" s="300"/>
      <c r="O887" s="300"/>
    </row>
    <row r="888" spans="1:15" s="299" customFormat="1" ht="45" customHeight="1" x14ac:dyDescent="0.2">
      <c r="A888" s="141">
        <f t="shared" si="50"/>
        <v>4</v>
      </c>
      <c r="B888" s="376" t="s">
        <v>719</v>
      </c>
      <c r="C888" s="105" t="s">
        <v>1268</v>
      </c>
      <c r="D888" s="636" t="s">
        <v>354</v>
      </c>
      <c r="E888" s="105">
        <v>60</v>
      </c>
      <c r="F888" s="1025"/>
      <c r="G888" s="202"/>
      <c r="H888" s="202"/>
      <c r="J888" s="300"/>
      <c r="K888" s="300"/>
      <c r="L888" s="300"/>
      <c r="M888" s="300"/>
      <c r="N888" s="300"/>
      <c r="O888" s="300"/>
    </row>
    <row r="889" spans="1:15" s="299" customFormat="1" ht="45" customHeight="1" x14ac:dyDescent="0.2">
      <c r="A889" s="141">
        <f t="shared" si="50"/>
        <v>5</v>
      </c>
      <c r="B889" s="534" t="s">
        <v>715</v>
      </c>
      <c r="C889" s="637" t="s">
        <v>1269</v>
      </c>
      <c r="D889" s="637" t="s">
        <v>354</v>
      </c>
      <c r="E889" s="638">
        <v>60</v>
      </c>
      <c r="F889" s="1025"/>
      <c r="G889" s="202"/>
      <c r="H889" s="202"/>
      <c r="J889" s="300"/>
      <c r="K889" s="300"/>
      <c r="L889" s="300"/>
      <c r="M889" s="300"/>
      <c r="N889" s="300"/>
      <c r="O889" s="300"/>
    </row>
    <row r="890" spans="1:15" s="299" customFormat="1" ht="45" customHeight="1" x14ac:dyDescent="0.2">
      <c r="A890" s="141">
        <f t="shared" si="50"/>
        <v>6</v>
      </c>
      <c r="B890" s="534" t="s">
        <v>716</v>
      </c>
      <c r="C890" s="639" t="s">
        <v>1078</v>
      </c>
      <c r="D890" s="637" t="s">
        <v>354</v>
      </c>
      <c r="E890" s="638">
        <v>60</v>
      </c>
      <c r="F890" s="1025"/>
      <c r="G890" s="202"/>
      <c r="H890" s="202"/>
      <c r="J890" s="300"/>
      <c r="K890" s="300"/>
      <c r="L890" s="300"/>
      <c r="M890" s="300"/>
      <c r="N890" s="300"/>
      <c r="O890" s="300"/>
    </row>
    <row r="891" spans="1:15" s="299" customFormat="1" ht="45" customHeight="1" x14ac:dyDescent="0.2">
      <c r="A891" s="825">
        <f t="shared" si="50"/>
        <v>7</v>
      </c>
      <c r="B891" s="770" t="s">
        <v>1789</v>
      </c>
      <c r="C891" s="687" t="s">
        <v>1428</v>
      </c>
      <c r="D891" s="637" t="s">
        <v>1788</v>
      </c>
      <c r="E891" s="398">
        <v>20</v>
      </c>
      <c r="F891" s="1026"/>
      <c r="G891" s="202"/>
      <c r="H891" s="202"/>
      <c r="J891" s="300"/>
      <c r="K891" s="300"/>
      <c r="L891" s="300"/>
      <c r="M891" s="300"/>
      <c r="N891" s="300"/>
      <c r="O891" s="300"/>
    </row>
    <row r="892" spans="1:15" s="299" customFormat="1" ht="42" customHeight="1" x14ac:dyDescent="0.2">
      <c r="A892" s="1020" t="s">
        <v>1462</v>
      </c>
      <c r="B892" s="1021"/>
      <c r="C892" s="1021"/>
      <c r="D892" s="1022"/>
      <c r="E892" s="216">
        <f>SUM(E893:E900)</f>
        <v>1001</v>
      </c>
      <c r="F892" s="22"/>
      <c r="G892" s="202"/>
      <c r="H892" s="202"/>
      <c r="J892" s="300"/>
      <c r="K892" s="300"/>
      <c r="L892" s="300"/>
      <c r="M892" s="300"/>
      <c r="N892" s="300"/>
      <c r="O892" s="300"/>
    </row>
    <row r="893" spans="1:15" s="299" customFormat="1" ht="60.75" x14ac:dyDescent="0.2">
      <c r="A893" s="129">
        <v>1</v>
      </c>
      <c r="B893" s="395" t="s">
        <v>851</v>
      </c>
      <c r="C893" s="900" t="s">
        <v>416</v>
      </c>
      <c r="D893" s="970" t="s">
        <v>468</v>
      </c>
      <c r="E893" s="377">
        <v>101</v>
      </c>
      <c r="F893" s="142" t="s">
        <v>472</v>
      </c>
      <c r="G893" s="202"/>
      <c r="H893" s="202"/>
      <c r="J893" s="300"/>
      <c r="K893" s="300"/>
      <c r="L893" s="300"/>
      <c r="M893" s="300"/>
      <c r="N893" s="300"/>
      <c r="O893" s="300"/>
    </row>
    <row r="894" spans="1:15" s="299" customFormat="1" ht="60.75" x14ac:dyDescent="0.2">
      <c r="A894" s="129">
        <f t="shared" ref="A894:A900" si="51">A893+1</f>
        <v>2</v>
      </c>
      <c r="B894" s="428" t="s">
        <v>1114</v>
      </c>
      <c r="C894" s="132" t="s">
        <v>678</v>
      </c>
      <c r="D894" s="214" t="s">
        <v>349</v>
      </c>
      <c r="E894" s="377">
        <v>200</v>
      </c>
      <c r="F894" s="44" t="s">
        <v>465</v>
      </c>
      <c r="G894" s="202"/>
      <c r="H894" s="202"/>
      <c r="J894" s="300"/>
      <c r="K894" s="300"/>
      <c r="L894" s="300"/>
      <c r="M894" s="300"/>
      <c r="N894" s="300"/>
      <c r="O894" s="300"/>
    </row>
    <row r="895" spans="1:15" s="299" customFormat="1" ht="45" customHeight="1" x14ac:dyDescent="0.2">
      <c r="A895" s="129">
        <f t="shared" si="51"/>
        <v>3</v>
      </c>
      <c r="B895" s="794" t="s">
        <v>809</v>
      </c>
      <c r="C895" s="105" t="s">
        <v>1247</v>
      </c>
      <c r="D895" s="970" t="s">
        <v>1271</v>
      </c>
      <c r="E895" s="377">
        <v>50</v>
      </c>
      <c r="F895" s="113" t="s">
        <v>2</v>
      </c>
      <c r="G895" s="202"/>
      <c r="H895" s="202"/>
      <c r="J895" s="300"/>
      <c r="K895" s="300"/>
      <c r="L895" s="300"/>
      <c r="M895" s="300"/>
      <c r="N895" s="300"/>
      <c r="O895" s="300"/>
    </row>
    <row r="896" spans="1:15" s="299" customFormat="1" ht="60.75" x14ac:dyDescent="0.2">
      <c r="A896" s="129">
        <f t="shared" si="51"/>
        <v>4</v>
      </c>
      <c r="B896" s="455" t="s">
        <v>890</v>
      </c>
      <c r="C896" s="84" t="s">
        <v>416</v>
      </c>
      <c r="D896" s="974" t="s">
        <v>445</v>
      </c>
      <c r="E896" s="398">
        <v>150</v>
      </c>
      <c r="F896" s="143" t="s">
        <v>455</v>
      </c>
      <c r="G896" s="202"/>
      <c r="H896" s="202"/>
      <c r="J896" s="300"/>
      <c r="K896" s="300"/>
      <c r="L896" s="300"/>
      <c r="M896" s="300"/>
      <c r="N896" s="300"/>
      <c r="O896" s="300"/>
    </row>
    <row r="897" spans="1:15" s="299" customFormat="1" ht="66.75" customHeight="1" x14ac:dyDescent="0.2">
      <c r="A897" s="129">
        <f t="shared" si="51"/>
        <v>5</v>
      </c>
      <c r="B897" s="561" t="s">
        <v>885</v>
      </c>
      <c r="C897" s="84" t="s">
        <v>684</v>
      </c>
      <c r="D897" s="378" t="s">
        <v>597</v>
      </c>
      <c r="E897" s="398">
        <v>150</v>
      </c>
      <c r="F897" s="45" t="s">
        <v>531</v>
      </c>
      <c r="G897" s="202"/>
      <c r="H897" s="202"/>
      <c r="J897" s="300"/>
      <c r="K897" s="300"/>
      <c r="L897" s="300"/>
      <c r="M897" s="300"/>
      <c r="N897" s="300"/>
      <c r="O897" s="300"/>
    </row>
    <row r="898" spans="1:15" s="299" customFormat="1" ht="45" customHeight="1" x14ac:dyDescent="0.2">
      <c r="A898" s="129">
        <f t="shared" si="51"/>
        <v>6</v>
      </c>
      <c r="B898" s="103" t="s">
        <v>38</v>
      </c>
      <c r="C898" s="105" t="s">
        <v>1272</v>
      </c>
      <c r="D898" s="974" t="s">
        <v>445</v>
      </c>
      <c r="E898" s="398">
        <v>150</v>
      </c>
      <c r="F898" s="117" t="s">
        <v>301</v>
      </c>
      <c r="G898" s="202"/>
      <c r="H898" s="202"/>
      <c r="J898" s="300"/>
      <c r="K898" s="300"/>
      <c r="L898" s="300"/>
      <c r="M898" s="300"/>
      <c r="N898" s="300"/>
      <c r="O898" s="300"/>
    </row>
    <row r="899" spans="1:15" s="299" customFormat="1" ht="60.75" x14ac:dyDescent="0.2">
      <c r="A899" s="129">
        <f t="shared" si="51"/>
        <v>7</v>
      </c>
      <c r="B899" s="237" t="s">
        <v>852</v>
      </c>
      <c r="C899" s="124" t="s">
        <v>423</v>
      </c>
      <c r="D899" s="970" t="s">
        <v>468</v>
      </c>
      <c r="E899" s="377">
        <v>100</v>
      </c>
      <c r="F899" s="142" t="s">
        <v>472</v>
      </c>
      <c r="G899" s="202"/>
      <c r="H899" s="202"/>
      <c r="J899" s="300"/>
      <c r="K899" s="300"/>
      <c r="L899" s="300"/>
      <c r="M899" s="300"/>
      <c r="N899" s="300"/>
      <c r="O899" s="300"/>
    </row>
    <row r="900" spans="1:15" s="299" customFormat="1" ht="55.5" customHeight="1" x14ac:dyDescent="0.2">
      <c r="A900" s="129">
        <f t="shared" si="51"/>
        <v>8</v>
      </c>
      <c r="B900" s="276" t="s">
        <v>844</v>
      </c>
      <c r="C900" s="105" t="s">
        <v>424</v>
      </c>
      <c r="D900" s="274" t="s">
        <v>1647</v>
      </c>
      <c r="E900" s="127">
        <v>100</v>
      </c>
      <c r="F900" s="41" t="s">
        <v>474</v>
      </c>
      <c r="G900" s="202"/>
      <c r="H900" s="202"/>
      <c r="J900" s="300"/>
      <c r="K900" s="300"/>
      <c r="L900" s="300"/>
      <c r="M900" s="300"/>
      <c r="N900" s="300"/>
      <c r="O900" s="300"/>
    </row>
    <row r="901" spans="1:15" s="299" customFormat="1" ht="42" customHeight="1" x14ac:dyDescent="0.2">
      <c r="A901" s="1020" t="s">
        <v>1463</v>
      </c>
      <c r="B901" s="1021"/>
      <c r="C901" s="1021"/>
      <c r="D901" s="1022"/>
      <c r="E901" s="216">
        <f>SUM(E902:E904)</f>
        <v>500</v>
      </c>
      <c r="F901" s="22"/>
      <c r="G901" s="202"/>
      <c r="H901" s="202"/>
      <c r="J901" s="300"/>
      <c r="K901" s="300"/>
      <c r="L901" s="300"/>
      <c r="M901" s="300"/>
      <c r="N901" s="300"/>
      <c r="O901" s="300"/>
    </row>
    <row r="902" spans="1:15" s="299" customFormat="1" ht="60.75" x14ac:dyDescent="0.2">
      <c r="A902" s="47">
        <v>1</v>
      </c>
      <c r="B902" s="103" t="s">
        <v>1270</v>
      </c>
      <c r="C902" s="599" t="s">
        <v>413</v>
      </c>
      <c r="D902" s="328" t="s">
        <v>445</v>
      </c>
      <c r="E902" s="625">
        <v>200</v>
      </c>
      <c r="F902" s="117" t="s">
        <v>301</v>
      </c>
      <c r="G902" s="202"/>
      <c r="H902" s="202"/>
      <c r="J902" s="300"/>
      <c r="K902" s="300"/>
      <c r="L902" s="300"/>
      <c r="M902" s="300"/>
      <c r="N902" s="300"/>
      <c r="O902" s="300"/>
    </row>
    <row r="903" spans="1:15" s="299" customFormat="1" ht="60.75" x14ac:dyDescent="0.2">
      <c r="A903" s="47">
        <f>A902+1</f>
        <v>2</v>
      </c>
      <c r="B903" s="455" t="s">
        <v>890</v>
      </c>
      <c r="C903" s="105" t="s">
        <v>416</v>
      </c>
      <c r="D903" s="133" t="s">
        <v>542</v>
      </c>
      <c r="E903" s="423">
        <v>100</v>
      </c>
      <c r="F903" s="143" t="s">
        <v>455</v>
      </c>
      <c r="G903" s="202"/>
      <c r="H903" s="202"/>
      <c r="J903" s="300"/>
      <c r="K903" s="300"/>
      <c r="L903" s="300"/>
      <c r="M903" s="300"/>
      <c r="N903" s="300"/>
      <c r="O903" s="300"/>
    </row>
    <row r="904" spans="1:15" s="299" customFormat="1" ht="56.25" x14ac:dyDescent="0.2">
      <c r="A904" s="47">
        <f>A903+1</f>
        <v>3</v>
      </c>
      <c r="B904" s="103" t="s">
        <v>720</v>
      </c>
      <c r="C904" s="599" t="s">
        <v>418</v>
      </c>
      <c r="D904" s="133" t="s">
        <v>542</v>
      </c>
      <c r="E904" s="625">
        <v>200</v>
      </c>
      <c r="F904" s="117" t="s">
        <v>301</v>
      </c>
      <c r="G904" s="202"/>
      <c r="H904" s="202"/>
      <c r="J904" s="300"/>
      <c r="K904" s="300"/>
      <c r="L904" s="300"/>
      <c r="M904" s="300"/>
      <c r="N904" s="300"/>
      <c r="O904" s="300"/>
    </row>
    <row r="905" spans="1:15" s="299" customFormat="1" ht="42" customHeight="1" x14ac:dyDescent="0.2">
      <c r="A905" s="1020" t="s">
        <v>1464</v>
      </c>
      <c r="B905" s="1021"/>
      <c r="C905" s="1021"/>
      <c r="D905" s="1022"/>
      <c r="E905" s="216">
        <f>SUM(E906:E908)</f>
        <v>135</v>
      </c>
      <c r="F905" s="22"/>
      <c r="G905" s="202"/>
      <c r="H905" s="202"/>
      <c r="J905" s="300"/>
      <c r="K905" s="300"/>
      <c r="L905" s="300"/>
      <c r="M905" s="300"/>
      <c r="N905" s="300"/>
      <c r="O905" s="300"/>
    </row>
    <row r="906" spans="1:15" s="299" customFormat="1" ht="60.75" x14ac:dyDescent="0.2">
      <c r="A906" s="47">
        <v>1</v>
      </c>
      <c r="B906" s="752" t="s">
        <v>721</v>
      </c>
      <c r="C906" s="599" t="s">
        <v>1847</v>
      </c>
      <c r="D906" s="919" t="s">
        <v>1848</v>
      </c>
      <c r="E906" s="625">
        <v>40</v>
      </c>
      <c r="F906" s="1094" t="s">
        <v>301</v>
      </c>
      <c r="G906" s="202"/>
      <c r="H906" s="202"/>
      <c r="J906" s="300"/>
      <c r="K906" s="300"/>
      <c r="L906" s="300"/>
      <c r="M906" s="300"/>
      <c r="N906" s="300"/>
      <c r="O906" s="300"/>
    </row>
    <row r="907" spans="1:15" s="299" customFormat="1" ht="45" customHeight="1" x14ac:dyDescent="0.2">
      <c r="A907" s="47">
        <v>2</v>
      </c>
      <c r="B907" s="103" t="s">
        <v>722</v>
      </c>
      <c r="C907" s="105" t="s">
        <v>1083</v>
      </c>
      <c r="D907" s="105" t="s">
        <v>366</v>
      </c>
      <c r="E907" s="105">
        <v>35</v>
      </c>
      <c r="F907" s="1048"/>
      <c r="G907" s="202"/>
      <c r="H907" s="202"/>
      <c r="J907" s="300"/>
      <c r="K907" s="300"/>
      <c r="L907" s="300"/>
      <c r="M907" s="300"/>
      <c r="N907" s="300"/>
      <c r="O907" s="300"/>
    </row>
    <row r="908" spans="1:15" s="299" customFormat="1" ht="45" customHeight="1" x14ac:dyDescent="0.2">
      <c r="A908" s="138">
        <f>A907+1</f>
        <v>3</v>
      </c>
      <c r="B908" s="103" t="s">
        <v>873</v>
      </c>
      <c r="C908" s="599" t="s">
        <v>1274</v>
      </c>
      <c r="D908" s="105" t="s">
        <v>366</v>
      </c>
      <c r="E908" s="641">
        <v>60</v>
      </c>
      <c r="F908" s="144" t="s">
        <v>2</v>
      </c>
      <c r="G908" s="202"/>
      <c r="H908" s="202"/>
      <c r="J908" s="300"/>
      <c r="K908" s="300"/>
      <c r="L908" s="300"/>
      <c r="M908" s="300"/>
      <c r="N908" s="300"/>
      <c r="O908" s="300"/>
    </row>
    <row r="909" spans="1:15" s="299" customFormat="1" ht="45" customHeight="1" x14ac:dyDescent="0.2">
      <c r="A909" s="1056" t="s">
        <v>1465</v>
      </c>
      <c r="B909" s="1095"/>
      <c r="C909" s="1095"/>
      <c r="D909" s="1096"/>
      <c r="E909" s="711">
        <f>E913+E910+E914</f>
        <v>91540</v>
      </c>
      <c r="F909" s="144"/>
      <c r="G909" s="202"/>
      <c r="H909" s="202"/>
      <c r="J909" s="300"/>
      <c r="K909" s="300"/>
      <c r="L909" s="300"/>
      <c r="M909" s="300"/>
      <c r="N909" s="300"/>
      <c r="O909" s="300"/>
    </row>
    <row r="910" spans="1:15" s="349" customFormat="1" ht="41.25" customHeight="1" x14ac:dyDescent="0.2">
      <c r="A910" s="130">
        <v>1</v>
      </c>
      <c r="B910" s="1301" t="s">
        <v>1539</v>
      </c>
      <c r="C910" s="1302"/>
      <c r="D910" s="1303"/>
      <c r="E910" s="716">
        <f t="shared" ref="E910" si="52">SUM(E911:E912)</f>
        <v>40040</v>
      </c>
      <c r="F910" s="1093" t="s">
        <v>304</v>
      </c>
      <c r="G910" s="202"/>
      <c r="H910" s="202"/>
      <c r="J910" s="350"/>
      <c r="K910" s="350"/>
      <c r="L910" s="350"/>
      <c r="M910" s="350"/>
      <c r="N910" s="350"/>
      <c r="O910" s="350"/>
    </row>
    <row r="911" spans="1:15" s="349" customFormat="1" ht="46.5" customHeight="1" x14ac:dyDescent="0.2">
      <c r="A911" s="215" t="s">
        <v>30</v>
      </c>
      <c r="B911" s="65" t="s">
        <v>261</v>
      </c>
      <c r="C911" s="427" t="s">
        <v>1540</v>
      </c>
      <c r="D911" s="215" t="s">
        <v>636</v>
      </c>
      <c r="E911" s="413">
        <v>40000</v>
      </c>
      <c r="F911" s="1093"/>
      <c r="G911" s="202"/>
      <c r="H911" s="202"/>
      <c r="J911" s="350"/>
      <c r="K911" s="350"/>
      <c r="L911" s="350"/>
      <c r="M911" s="350"/>
      <c r="N911" s="350"/>
      <c r="O911" s="350"/>
    </row>
    <row r="912" spans="1:15" s="349" customFormat="1" ht="46.5" x14ac:dyDescent="0.2">
      <c r="A912" s="215" t="s">
        <v>31</v>
      </c>
      <c r="B912" s="65" t="s">
        <v>1038</v>
      </c>
      <c r="C912" s="797" t="s">
        <v>1863</v>
      </c>
      <c r="D912" s="398" t="s">
        <v>407</v>
      </c>
      <c r="E912" s="413">
        <v>40</v>
      </c>
      <c r="F912" s="1093"/>
      <c r="G912" s="202"/>
      <c r="H912" s="202"/>
      <c r="J912" s="350"/>
      <c r="K912" s="350"/>
      <c r="L912" s="350"/>
      <c r="M912" s="350"/>
      <c r="N912" s="350"/>
      <c r="O912" s="350"/>
    </row>
    <row r="913" spans="1:15" s="349" customFormat="1" ht="93" x14ac:dyDescent="0.2">
      <c r="A913" s="130">
        <f>A910+1</f>
        <v>2</v>
      </c>
      <c r="B913" s="495" t="s">
        <v>958</v>
      </c>
      <c r="C913" s="496" t="s">
        <v>481</v>
      </c>
      <c r="D913" s="709" t="s">
        <v>636</v>
      </c>
      <c r="E913" s="710">
        <v>50000</v>
      </c>
      <c r="F913" s="1071" t="s">
        <v>643</v>
      </c>
      <c r="G913" s="202"/>
      <c r="H913" s="202"/>
      <c r="J913" s="350"/>
      <c r="K913" s="350"/>
      <c r="L913" s="350"/>
      <c r="M913" s="350"/>
      <c r="N913" s="350"/>
      <c r="O913" s="350"/>
    </row>
    <row r="914" spans="1:15" s="349" customFormat="1" ht="69.75" x14ac:dyDescent="0.2">
      <c r="A914" s="130">
        <v>3</v>
      </c>
      <c r="B914" s="495" t="s">
        <v>1060</v>
      </c>
      <c r="C914" s="496" t="s">
        <v>481</v>
      </c>
      <c r="D914" s="709" t="s">
        <v>636</v>
      </c>
      <c r="E914" s="709">
        <v>1500</v>
      </c>
      <c r="F914" s="1026"/>
      <c r="G914" s="202"/>
      <c r="H914" s="202"/>
      <c r="J914" s="350"/>
      <c r="K914" s="350"/>
      <c r="L914" s="350"/>
      <c r="M914" s="350"/>
      <c r="N914" s="350"/>
      <c r="O914" s="350"/>
    </row>
    <row r="915" spans="1:15" s="299" customFormat="1" ht="42" customHeight="1" x14ac:dyDescent="0.2">
      <c r="A915" s="1020" t="s">
        <v>1466</v>
      </c>
      <c r="B915" s="1021"/>
      <c r="C915" s="1021"/>
      <c r="D915" s="1022"/>
      <c r="E915" s="216">
        <f>E916+E917+E918+E919+E920+E924+E925+E926+E927+E928+E929+E930+E931+E932</f>
        <v>715</v>
      </c>
      <c r="F915" s="22"/>
      <c r="G915" s="202"/>
      <c r="H915" s="202"/>
      <c r="J915" s="300"/>
      <c r="K915" s="300"/>
      <c r="L915" s="300"/>
      <c r="M915" s="300"/>
      <c r="N915" s="300"/>
      <c r="O915" s="300"/>
    </row>
    <row r="916" spans="1:15" s="299" customFormat="1" ht="45" customHeight="1" x14ac:dyDescent="0.2">
      <c r="A916" s="67">
        <v>1</v>
      </c>
      <c r="B916" s="756" t="s">
        <v>723</v>
      </c>
      <c r="C916" s="840" t="s">
        <v>1806</v>
      </c>
      <c r="D916" s="646" t="s">
        <v>350</v>
      </c>
      <c r="E916" s="647">
        <v>25</v>
      </c>
      <c r="F916" s="1077" t="s">
        <v>301</v>
      </c>
      <c r="G916" s="202"/>
      <c r="H916" s="202"/>
      <c r="J916" s="300"/>
      <c r="K916" s="300"/>
      <c r="L916" s="300"/>
      <c r="M916" s="300"/>
      <c r="N916" s="300"/>
      <c r="O916" s="300"/>
    </row>
    <row r="917" spans="1:15" s="299" customFormat="1" ht="45" customHeight="1" x14ac:dyDescent="0.2">
      <c r="A917" s="67">
        <f>A916+1</f>
        <v>2</v>
      </c>
      <c r="B917" s="756" t="s">
        <v>724</v>
      </c>
      <c r="C917" s="863" t="s">
        <v>1275</v>
      </c>
      <c r="D917" s="646" t="s">
        <v>350</v>
      </c>
      <c r="E917" s="647">
        <v>25</v>
      </c>
      <c r="F917" s="1077"/>
      <c r="G917" s="202"/>
      <c r="H917" s="202"/>
      <c r="J917" s="300"/>
      <c r="K917" s="300"/>
      <c r="L917" s="300"/>
      <c r="M917" s="300"/>
      <c r="N917" s="300"/>
      <c r="O917" s="300"/>
    </row>
    <row r="918" spans="1:15" s="299" customFormat="1" ht="45" customHeight="1" x14ac:dyDescent="0.2">
      <c r="A918" s="67">
        <f>A917+1</f>
        <v>3</v>
      </c>
      <c r="B918" s="909" t="s">
        <v>1276</v>
      </c>
      <c r="C918" s="496" t="s">
        <v>1277</v>
      </c>
      <c r="D918" s="646" t="s">
        <v>350</v>
      </c>
      <c r="E918" s="648">
        <v>20</v>
      </c>
      <c r="F918" s="1050" t="s">
        <v>2</v>
      </c>
      <c r="G918" s="202"/>
      <c r="H918" s="202"/>
      <c r="J918" s="300"/>
      <c r="K918" s="300"/>
      <c r="L918" s="300"/>
      <c r="M918" s="300"/>
      <c r="N918" s="300"/>
      <c r="O918" s="300"/>
    </row>
    <row r="919" spans="1:15" s="299" customFormat="1" ht="69.75" x14ac:dyDescent="0.2">
      <c r="A919" s="67">
        <f>A918+1</f>
        <v>4</v>
      </c>
      <c r="B919" s="861" t="s">
        <v>1278</v>
      </c>
      <c r="C919" s="649" t="s">
        <v>1279</v>
      </c>
      <c r="D919" s="650" t="s">
        <v>353</v>
      </c>
      <c r="E919" s="651">
        <v>30</v>
      </c>
      <c r="F919" s="1010"/>
      <c r="G919" s="202"/>
      <c r="H919" s="202"/>
      <c r="J919" s="300"/>
      <c r="K919" s="300"/>
      <c r="L919" s="300"/>
      <c r="M919" s="300"/>
      <c r="N919" s="300"/>
      <c r="O919" s="300"/>
    </row>
    <row r="920" spans="1:15" s="299" customFormat="1" ht="69.75" customHeight="1" x14ac:dyDescent="0.2">
      <c r="A920" s="67">
        <f>A919+1</f>
        <v>5</v>
      </c>
      <c r="B920" s="1097" t="s">
        <v>1280</v>
      </c>
      <c r="C920" s="1098"/>
      <c r="D920" s="1099"/>
      <c r="E920" s="652">
        <f>SUM(E921:E923)</f>
        <v>200</v>
      </c>
      <c r="F920" s="1010"/>
      <c r="G920" s="202"/>
      <c r="H920" s="202"/>
      <c r="J920" s="300"/>
      <c r="K920" s="300"/>
      <c r="L920" s="300"/>
      <c r="M920" s="300"/>
      <c r="N920" s="300"/>
      <c r="O920" s="300"/>
    </row>
    <row r="921" spans="1:15" s="299" customFormat="1" ht="46.5" x14ac:dyDescent="0.2">
      <c r="A921" s="67" t="s">
        <v>1281</v>
      </c>
      <c r="B921" s="65" t="s">
        <v>261</v>
      </c>
      <c r="C921" s="475" t="s">
        <v>1284</v>
      </c>
      <c r="D921" s="642" t="s">
        <v>1042</v>
      </c>
      <c r="E921" s="475">
        <v>70</v>
      </c>
      <c r="F921" s="1010"/>
      <c r="G921" s="202"/>
      <c r="H921" s="202"/>
      <c r="J921" s="300"/>
      <c r="K921" s="300"/>
      <c r="L921" s="300"/>
      <c r="M921" s="300"/>
      <c r="N921" s="300"/>
      <c r="O921" s="300"/>
    </row>
    <row r="922" spans="1:15" s="299" customFormat="1" ht="46.5" x14ac:dyDescent="0.2">
      <c r="A922" s="67" t="s">
        <v>1282</v>
      </c>
      <c r="B922" s="65" t="s">
        <v>1287</v>
      </c>
      <c r="C922" s="476" t="s">
        <v>1288</v>
      </c>
      <c r="D922" s="642" t="s">
        <v>1042</v>
      </c>
      <c r="E922" s="475">
        <v>70</v>
      </c>
      <c r="F922" s="1010"/>
      <c r="G922" s="202"/>
      <c r="H922" s="202"/>
      <c r="J922" s="300"/>
      <c r="K922" s="300"/>
      <c r="L922" s="300"/>
      <c r="M922" s="300"/>
      <c r="N922" s="300"/>
      <c r="O922" s="300"/>
    </row>
    <row r="923" spans="1:15" s="299" customFormat="1" ht="46.5" x14ac:dyDescent="0.2">
      <c r="A923" s="67" t="s">
        <v>1283</v>
      </c>
      <c r="B923" s="65" t="s">
        <v>569</v>
      </c>
      <c r="C923" s="475" t="s">
        <v>1289</v>
      </c>
      <c r="D923" s="642" t="s">
        <v>1042</v>
      </c>
      <c r="E923" s="475">
        <v>60</v>
      </c>
      <c r="F923" s="1030"/>
      <c r="G923" s="202"/>
      <c r="H923" s="202"/>
      <c r="J923" s="300"/>
      <c r="K923" s="300"/>
      <c r="L923" s="300"/>
      <c r="M923" s="300"/>
      <c r="N923" s="300"/>
      <c r="O923" s="300"/>
    </row>
    <row r="924" spans="1:15" s="299" customFormat="1" ht="46.5" x14ac:dyDescent="0.2">
      <c r="A924" s="67">
        <f>A920+1</f>
        <v>6</v>
      </c>
      <c r="B924" s="644" t="s">
        <v>1645</v>
      </c>
      <c r="C924" s="645" t="s">
        <v>1286</v>
      </c>
      <c r="D924" s="650" t="s">
        <v>1042</v>
      </c>
      <c r="E924" s="647">
        <v>70</v>
      </c>
      <c r="F924" s="884" t="s">
        <v>301</v>
      </c>
      <c r="G924" s="202"/>
      <c r="H924" s="202"/>
      <c r="J924" s="300"/>
      <c r="K924" s="300"/>
      <c r="L924" s="300"/>
      <c r="M924" s="300"/>
      <c r="N924" s="300"/>
      <c r="O924" s="300"/>
    </row>
    <row r="925" spans="1:15" s="299" customFormat="1" ht="48" customHeight="1" x14ac:dyDescent="0.2">
      <c r="A925" s="67">
        <f>A924+1</f>
        <v>7</v>
      </c>
      <c r="B925" s="644" t="s">
        <v>1024</v>
      </c>
      <c r="C925" s="649" t="s">
        <v>1285</v>
      </c>
      <c r="D925" s="650" t="s">
        <v>352</v>
      </c>
      <c r="E925" s="651">
        <v>25</v>
      </c>
      <c r="F925" s="228" t="s">
        <v>304</v>
      </c>
      <c r="G925" s="202"/>
      <c r="H925" s="202"/>
      <c r="J925" s="300"/>
      <c r="K925" s="300"/>
      <c r="L925" s="300"/>
      <c r="M925" s="300"/>
      <c r="N925" s="300"/>
      <c r="O925" s="300"/>
    </row>
    <row r="926" spans="1:15" s="299" customFormat="1" ht="48" customHeight="1" x14ac:dyDescent="0.2">
      <c r="A926" s="67">
        <f t="shared" ref="A926:A932" si="53">A925+1</f>
        <v>8</v>
      </c>
      <c r="B926" s="893" t="s">
        <v>1290</v>
      </c>
      <c r="C926" s="649" t="s">
        <v>1291</v>
      </c>
      <c r="D926" s="650" t="s">
        <v>352</v>
      </c>
      <c r="E926" s="651">
        <v>50</v>
      </c>
      <c r="F926" s="228" t="s">
        <v>2</v>
      </c>
      <c r="G926" s="202"/>
      <c r="H926" s="202"/>
      <c r="J926" s="300"/>
      <c r="K926" s="300"/>
      <c r="L926" s="300"/>
      <c r="M926" s="300"/>
      <c r="N926" s="300"/>
      <c r="O926" s="300"/>
    </row>
    <row r="927" spans="1:15" s="299" customFormat="1" ht="48" customHeight="1" x14ac:dyDescent="0.2">
      <c r="A927" s="67">
        <f t="shared" si="53"/>
        <v>9</v>
      </c>
      <c r="B927" s="893" t="s">
        <v>1292</v>
      </c>
      <c r="C927" s="496" t="s">
        <v>1293</v>
      </c>
      <c r="D927" s="646" t="s">
        <v>353</v>
      </c>
      <c r="E927" s="648">
        <v>70</v>
      </c>
      <c r="F927" s="228" t="s">
        <v>2</v>
      </c>
      <c r="G927" s="202"/>
      <c r="H927" s="202"/>
      <c r="J927" s="300"/>
      <c r="K927" s="300"/>
      <c r="L927" s="300"/>
      <c r="M927" s="300"/>
      <c r="N927" s="300"/>
      <c r="O927" s="300"/>
    </row>
    <row r="928" spans="1:15" s="299" customFormat="1" ht="48" customHeight="1" x14ac:dyDescent="0.2">
      <c r="A928" s="67">
        <f t="shared" si="53"/>
        <v>10</v>
      </c>
      <c r="B928" s="893" t="s">
        <v>1294</v>
      </c>
      <c r="C928" s="496" t="s">
        <v>1295</v>
      </c>
      <c r="D928" s="646" t="s">
        <v>353</v>
      </c>
      <c r="E928" s="648">
        <v>30</v>
      </c>
      <c r="F928" s="643"/>
      <c r="G928" s="202"/>
      <c r="H928" s="202"/>
      <c r="J928" s="300"/>
      <c r="K928" s="300"/>
      <c r="L928" s="300"/>
      <c r="M928" s="300"/>
      <c r="N928" s="300"/>
      <c r="O928" s="300"/>
    </row>
    <row r="929" spans="1:15" s="299" customFormat="1" ht="60.75" x14ac:dyDescent="0.2">
      <c r="A929" s="67">
        <f t="shared" si="53"/>
        <v>11</v>
      </c>
      <c r="B929" s="653" t="s">
        <v>910</v>
      </c>
      <c r="C929" s="652" t="s">
        <v>422</v>
      </c>
      <c r="D929" s="654" t="s">
        <v>350</v>
      </c>
      <c r="E929" s="655">
        <v>50</v>
      </c>
      <c r="F929" s="312" t="s">
        <v>42</v>
      </c>
      <c r="G929" s="202"/>
      <c r="H929" s="202"/>
      <c r="J929" s="300"/>
      <c r="K929" s="300"/>
      <c r="L929" s="300"/>
      <c r="M929" s="300"/>
      <c r="N929" s="300"/>
      <c r="O929" s="300"/>
    </row>
    <row r="930" spans="1:15" s="299" customFormat="1" ht="60.75" x14ac:dyDescent="0.2">
      <c r="A930" s="67">
        <f t="shared" si="53"/>
        <v>12</v>
      </c>
      <c r="B930" s="656" t="s">
        <v>911</v>
      </c>
      <c r="C930" s="657" t="s">
        <v>422</v>
      </c>
      <c r="D930" s="646" t="s">
        <v>350</v>
      </c>
      <c r="E930" s="655">
        <v>50</v>
      </c>
      <c r="F930" s="312" t="s">
        <v>42</v>
      </c>
      <c r="G930" s="202"/>
      <c r="H930" s="202"/>
      <c r="J930" s="300"/>
      <c r="K930" s="300"/>
      <c r="L930" s="300"/>
      <c r="M930" s="300"/>
      <c r="N930" s="300"/>
      <c r="O930" s="300"/>
    </row>
    <row r="931" spans="1:15" s="299" customFormat="1" ht="45" customHeight="1" x14ac:dyDescent="0.2">
      <c r="A931" s="67">
        <f t="shared" si="53"/>
        <v>13</v>
      </c>
      <c r="B931" s="658" t="s">
        <v>563</v>
      </c>
      <c r="C931" s="659" t="s">
        <v>1296</v>
      </c>
      <c r="D931" s="660" t="s">
        <v>350</v>
      </c>
      <c r="E931" s="661">
        <v>50</v>
      </c>
      <c r="F931" s="131" t="s">
        <v>301</v>
      </c>
      <c r="G931" s="202"/>
      <c r="H931" s="202"/>
      <c r="J931" s="300"/>
      <c r="K931" s="300"/>
      <c r="L931" s="300"/>
      <c r="M931" s="300"/>
      <c r="N931" s="300"/>
      <c r="O931" s="300"/>
    </row>
    <row r="932" spans="1:15" s="299" customFormat="1" ht="46.5" x14ac:dyDescent="0.2">
      <c r="A932" s="67">
        <f t="shared" si="53"/>
        <v>14</v>
      </c>
      <c r="B932" s="653" t="s">
        <v>926</v>
      </c>
      <c r="C932" s="652" t="s">
        <v>1195</v>
      </c>
      <c r="D932" s="646" t="s">
        <v>350</v>
      </c>
      <c r="E932" s="655">
        <v>20</v>
      </c>
      <c r="F932" s="313" t="s">
        <v>2</v>
      </c>
      <c r="G932" s="202"/>
      <c r="H932" s="202"/>
      <c r="J932" s="300"/>
      <c r="K932" s="300"/>
      <c r="L932" s="300"/>
      <c r="M932" s="300"/>
      <c r="N932" s="300"/>
      <c r="O932" s="300"/>
    </row>
    <row r="933" spans="1:15" s="300" customFormat="1" ht="42" customHeight="1" x14ac:dyDescent="0.2">
      <c r="A933" s="1020" t="s">
        <v>1467</v>
      </c>
      <c r="B933" s="1021"/>
      <c r="C933" s="1021"/>
      <c r="D933" s="1022"/>
      <c r="E933" s="216">
        <f>SUM(E934:E941)</f>
        <v>759</v>
      </c>
      <c r="F933" s="22"/>
      <c r="G933" s="202"/>
      <c r="H933" s="202"/>
      <c r="I933" s="299"/>
    </row>
    <row r="934" spans="1:15" s="300" customFormat="1" ht="46.5" x14ac:dyDescent="0.2">
      <c r="A934" s="47">
        <v>1</v>
      </c>
      <c r="B934" s="771" t="s">
        <v>1297</v>
      </c>
      <c r="C934" s="126" t="s">
        <v>835</v>
      </c>
      <c r="D934" s="61" t="s">
        <v>576</v>
      </c>
      <c r="E934" s="126">
        <v>80</v>
      </c>
      <c r="F934" s="1091" t="s">
        <v>301</v>
      </c>
      <c r="G934" s="202"/>
      <c r="H934" s="202"/>
      <c r="I934" s="299"/>
    </row>
    <row r="935" spans="1:15" s="300" customFormat="1" ht="69.75" x14ac:dyDescent="0.2">
      <c r="A935" s="47">
        <f>A934+1</f>
        <v>2</v>
      </c>
      <c r="B935" s="752" t="s">
        <v>577</v>
      </c>
      <c r="C935" s="105" t="s">
        <v>1298</v>
      </c>
      <c r="D935" s="96" t="s">
        <v>802</v>
      </c>
      <c r="E935" s="849">
        <v>119</v>
      </c>
      <c r="F935" s="1010"/>
      <c r="G935" s="202"/>
      <c r="H935" s="202"/>
      <c r="I935" s="299"/>
    </row>
    <row r="936" spans="1:15" s="300" customFormat="1" ht="45" customHeight="1" x14ac:dyDescent="0.2">
      <c r="A936" s="47">
        <f t="shared" ref="A936:A941" si="54">A935+1</f>
        <v>3</v>
      </c>
      <c r="B936" s="752" t="s">
        <v>773</v>
      </c>
      <c r="C936" s="105" t="s">
        <v>1425</v>
      </c>
      <c r="D936" s="96" t="s">
        <v>802</v>
      </c>
      <c r="E936" s="108">
        <v>120</v>
      </c>
      <c r="F936" s="1010"/>
      <c r="G936" s="202"/>
      <c r="H936" s="202"/>
      <c r="I936" s="299"/>
    </row>
    <row r="937" spans="1:15" s="300" customFormat="1" ht="45" customHeight="1" x14ac:dyDescent="0.2">
      <c r="A937" s="47">
        <f t="shared" si="54"/>
        <v>4</v>
      </c>
      <c r="B937" s="752" t="s">
        <v>774</v>
      </c>
      <c r="C937" s="769" t="s">
        <v>1299</v>
      </c>
      <c r="D937" s="96" t="s">
        <v>802</v>
      </c>
      <c r="E937" s="108">
        <v>120</v>
      </c>
      <c r="F937" s="1030"/>
      <c r="G937" s="202"/>
      <c r="H937" s="202"/>
      <c r="I937" s="299"/>
    </row>
    <row r="938" spans="1:15" s="300" customFormat="1" ht="45" customHeight="1" x14ac:dyDescent="0.2">
      <c r="A938" s="47">
        <f t="shared" si="54"/>
        <v>5</v>
      </c>
      <c r="B938" s="867" t="s">
        <v>810</v>
      </c>
      <c r="C938" s="203" t="s">
        <v>1011</v>
      </c>
      <c r="D938" s="913" t="s">
        <v>802</v>
      </c>
      <c r="E938" s="870">
        <v>0</v>
      </c>
      <c r="F938" s="135" t="s">
        <v>2</v>
      </c>
      <c r="G938" s="202"/>
      <c r="H938" s="202"/>
      <c r="I938" s="299"/>
    </row>
    <row r="939" spans="1:15" s="300" customFormat="1" ht="45" customHeight="1" x14ac:dyDescent="0.2">
      <c r="A939" s="47">
        <f t="shared" si="54"/>
        <v>6</v>
      </c>
      <c r="B939" s="771" t="s">
        <v>725</v>
      </c>
      <c r="C939" s="105" t="s">
        <v>769</v>
      </c>
      <c r="D939" s="61" t="s">
        <v>576</v>
      </c>
      <c r="E939" s="126">
        <v>80</v>
      </c>
      <c r="F939" s="134" t="s">
        <v>304</v>
      </c>
      <c r="G939" s="202"/>
      <c r="H939" s="202"/>
      <c r="I939" s="299"/>
    </row>
    <row r="940" spans="1:15" s="300" customFormat="1" ht="45" customHeight="1" x14ac:dyDescent="0.2">
      <c r="A940" s="47">
        <f t="shared" si="54"/>
        <v>7</v>
      </c>
      <c r="B940" s="103" t="s">
        <v>811</v>
      </c>
      <c r="C940" s="175" t="s">
        <v>1301</v>
      </c>
      <c r="D940" s="96" t="s">
        <v>802</v>
      </c>
      <c r="E940" s="108">
        <v>120</v>
      </c>
      <c r="F940" s="131" t="s">
        <v>2</v>
      </c>
      <c r="G940" s="202"/>
      <c r="H940" s="202"/>
      <c r="I940" s="299"/>
    </row>
    <row r="941" spans="1:15" s="300" customFormat="1" ht="45" customHeight="1" x14ac:dyDescent="0.2">
      <c r="A941" s="47">
        <f t="shared" si="54"/>
        <v>8</v>
      </c>
      <c r="B941" s="103" t="s">
        <v>992</v>
      </c>
      <c r="C941" s="105" t="s">
        <v>794</v>
      </c>
      <c r="D941" s="96" t="s">
        <v>802</v>
      </c>
      <c r="E941" s="108">
        <v>120</v>
      </c>
      <c r="F941" s="131" t="s">
        <v>304</v>
      </c>
      <c r="G941" s="202"/>
      <c r="H941" s="202"/>
      <c r="I941" s="299"/>
    </row>
    <row r="942" spans="1:15" s="300" customFormat="1" ht="45" customHeight="1" x14ac:dyDescent="0.2">
      <c r="A942" s="1020" t="s">
        <v>1468</v>
      </c>
      <c r="B942" s="1021"/>
      <c r="C942" s="1021"/>
      <c r="D942" s="1022"/>
      <c r="E942" s="216">
        <f t="shared" ref="E942" si="55">SUM(E943:E943)</f>
        <v>200</v>
      </c>
      <c r="F942" s="131"/>
      <c r="G942" s="202"/>
      <c r="H942" s="202"/>
      <c r="I942" s="299"/>
    </row>
    <row r="943" spans="1:15" s="300" customFormat="1" ht="81" x14ac:dyDescent="0.2">
      <c r="A943" s="215">
        <v>1</v>
      </c>
      <c r="B943" s="448" t="s">
        <v>582</v>
      </c>
      <c r="C943" s="214" t="s">
        <v>1080</v>
      </c>
      <c r="D943" s="883" t="s">
        <v>1110</v>
      </c>
      <c r="E943" s="398">
        <v>200</v>
      </c>
      <c r="F943" s="131" t="s">
        <v>304</v>
      </c>
      <c r="G943" s="202"/>
      <c r="H943" s="202"/>
      <c r="I943" s="299"/>
    </row>
    <row r="944" spans="1:15" s="300" customFormat="1" ht="42" customHeight="1" x14ac:dyDescent="0.2">
      <c r="A944" s="1020" t="s">
        <v>1469</v>
      </c>
      <c r="B944" s="1021"/>
      <c r="C944" s="1021"/>
      <c r="D944" s="1022"/>
      <c r="E944" s="216">
        <f t="shared" ref="E944" si="56">SUM(E945:E970)</f>
        <v>9226</v>
      </c>
      <c r="F944" s="22"/>
      <c r="G944" s="202"/>
      <c r="H944" s="202"/>
      <c r="I944" s="299"/>
    </row>
    <row r="945" spans="1:9" s="300" customFormat="1" ht="64.5" customHeight="1" x14ac:dyDescent="0.2">
      <c r="A945" s="47">
        <v>1</v>
      </c>
      <c r="B945" s="752" t="s">
        <v>1000</v>
      </c>
      <c r="C945" s="105" t="s">
        <v>1298</v>
      </c>
      <c r="D945" s="105" t="s">
        <v>342</v>
      </c>
      <c r="E945" s="108">
        <v>250</v>
      </c>
      <c r="F945" s="1092" t="s">
        <v>301</v>
      </c>
      <c r="G945" s="202"/>
      <c r="H945" s="202"/>
      <c r="I945" s="299"/>
    </row>
    <row r="946" spans="1:9" s="300" customFormat="1" ht="64.5" customHeight="1" x14ac:dyDescent="0.2">
      <c r="A946" s="81">
        <f>A945+1</f>
        <v>2</v>
      </c>
      <c r="B946" s="752" t="s">
        <v>1001</v>
      </c>
      <c r="C946" s="105" t="s">
        <v>1306</v>
      </c>
      <c r="D946" s="105" t="s">
        <v>345</v>
      </c>
      <c r="E946" s="108">
        <v>150</v>
      </c>
      <c r="F946" s="1010"/>
      <c r="G946" s="202"/>
      <c r="H946" s="202"/>
      <c r="I946" s="299"/>
    </row>
    <row r="947" spans="1:9" s="300" customFormat="1" ht="64.5" customHeight="1" x14ac:dyDescent="0.2">
      <c r="A947" s="81">
        <f>A946+1</f>
        <v>3</v>
      </c>
      <c r="B947" s="752" t="s">
        <v>836</v>
      </c>
      <c r="C947" s="105" t="s">
        <v>1307</v>
      </c>
      <c r="D947" s="105" t="s">
        <v>345</v>
      </c>
      <c r="E947" s="108">
        <v>2150</v>
      </c>
      <c r="F947" s="1030"/>
      <c r="G947" s="202"/>
      <c r="H947" s="202"/>
      <c r="I947" s="299"/>
    </row>
    <row r="948" spans="1:9" s="300" customFormat="1" ht="64.5" customHeight="1" x14ac:dyDescent="0.2">
      <c r="A948" s="81">
        <f t="shared" ref="A948:A970" si="57">A947+1</f>
        <v>4</v>
      </c>
      <c r="B948" s="237" t="s">
        <v>860</v>
      </c>
      <c r="C948" s="124" t="s">
        <v>416</v>
      </c>
      <c r="D948" s="124" t="s">
        <v>1058</v>
      </c>
      <c r="E948" s="127">
        <v>100</v>
      </c>
      <c r="F948" s="51" t="s">
        <v>767</v>
      </c>
      <c r="G948" s="202"/>
      <c r="H948" s="202"/>
      <c r="I948" s="299"/>
    </row>
    <row r="949" spans="1:9" s="300" customFormat="1" ht="72.75" customHeight="1" x14ac:dyDescent="0.2">
      <c r="A949" s="81">
        <f t="shared" si="57"/>
        <v>5</v>
      </c>
      <c r="B949" s="561" t="s">
        <v>486</v>
      </c>
      <c r="C949" s="221" t="s">
        <v>678</v>
      </c>
      <c r="D949" s="565" t="s">
        <v>1164</v>
      </c>
      <c r="E949" s="564">
        <v>350</v>
      </c>
      <c r="F949" s="45" t="s">
        <v>41</v>
      </c>
      <c r="G949" s="202"/>
      <c r="H949" s="202"/>
      <c r="I949" s="299"/>
    </row>
    <row r="950" spans="1:9" s="300" customFormat="1" ht="69.75" x14ac:dyDescent="0.2">
      <c r="A950" s="81">
        <f t="shared" si="57"/>
        <v>6</v>
      </c>
      <c r="B950" s="237" t="s">
        <v>856</v>
      </c>
      <c r="C950" s="221" t="s">
        <v>416</v>
      </c>
      <c r="D950" s="396" t="s">
        <v>470</v>
      </c>
      <c r="E950" s="127">
        <v>100</v>
      </c>
      <c r="F950" s="142" t="s">
        <v>472</v>
      </c>
      <c r="G950" s="202"/>
      <c r="H950" s="202"/>
      <c r="I950" s="299"/>
    </row>
    <row r="951" spans="1:9" s="300" customFormat="1" ht="60.75" x14ac:dyDescent="0.2">
      <c r="A951" s="81">
        <f t="shared" si="57"/>
        <v>7</v>
      </c>
      <c r="B951" s="960" t="s">
        <v>469</v>
      </c>
      <c r="C951" s="961" t="s">
        <v>1011</v>
      </c>
      <c r="D951" s="962" t="s">
        <v>924</v>
      </c>
      <c r="E951" s="963">
        <v>0</v>
      </c>
      <c r="F951" s="142" t="s">
        <v>472</v>
      </c>
      <c r="G951" s="202"/>
      <c r="H951" s="202"/>
      <c r="I951" s="299"/>
    </row>
    <row r="952" spans="1:9" s="300" customFormat="1" ht="69.75" x14ac:dyDescent="0.2">
      <c r="A952" s="81">
        <f t="shared" si="57"/>
        <v>8</v>
      </c>
      <c r="B952" s="277" t="s">
        <v>475</v>
      </c>
      <c r="C952" s="84" t="s">
        <v>678</v>
      </c>
      <c r="D952" s="396" t="s">
        <v>471</v>
      </c>
      <c r="E952" s="392">
        <v>100</v>
      </c>
      <c r="F952" s="142" t="s">
        <v>472</v>
      </c>
      <c r="G952" s="202"/>
      <c r="H952" s="202"/>
      <c r="I952" s="299"/>
    </row>
    <row r="953" spans="1:9" s="300" customFormat="1" ht="69.75" x14ac:dyDescent="0.2">
      <c r="A953" s="81">
        <f t="shared" si="57"/>
        <v>9</v>
      </c>
      <c r="B953" s="254" t="s">
        <v>1309</v>
      </c>
      <c r="C953" s="255" t="s">
        <v>346</v>
      </c>
      <c r="D953" s="396" t="s">
        <v>471</v>
      </c>
      <c r="E953" s="108">
        <v>600</v>
      </c>
      <c r="F953" s="876" t="s">
        <v>301</v>
      </c>
      <c r="G953" s="202"/>
      <c r="H953" s="202"/>
      <c r="I953" s="299"/>
    </row>
    <row r="954" spans="1:9" s="300" customFormat="1" ht="78" customHeight="1" x14ac:dyDescent="0.2">
      <c r="A954" s="81">
        <f t="shared" si="57"/>
        <v>10</v>
      </c>
      <c r="B954" s="254" t="s">
        <v>1310</v>
      </c>
      <c r="C954" s="255" t="s">
        <v>347</v>
      </c>
      <c r="D954" s="922" t="s">
        <v>1844</v>
      </c>
      <c r="E954" s="253">
        <v>1500</v>
      </c>
      <c r="F954" s="52" t="s">
        <v>304</v>
      </c>
      <c r="G954" s="202"/>
      <c r="H954" s="202"/>
      <c r="I954" s="184"/>
    </row>
    <row r="955" spans="1:9" s="300" customFormat="1" ht="64.5" customHeight="1" x14ac:dyDescent="0.2">
      <c r="A955" s="81">
        <f t="shared" si="57"/>
        <v>11</v>
      </c>
      <c r="B955" s="756" t="s">
        <v>546</v>
      </c>
      <c r="C955" s="62" t="s">
        <v>1308</v>
      </c>
      <c r="D955" s="62" t="s">
        <v>345</v>
      </c>
      <c r="E955" s="638">
        <v>250</v>
      </c>
      <c r="F955" s="876" t="s">
        <v>301</v>
      </c>
      <c r="G955" s="202"/>
      <c r="H955" s="202"/>
      <c r="I955" s="299"/>
    </row>
    <row r="956" spans="1:9" s="300" customFormat="1" ht="93" x14ac:dyDescent="0.2">
      <c r="A956" s="81">
        <f t="shared" si="57"/>
        <v>12</v>
      </c>
      <c r="B956" s="284" t="s">
        <v>861</v>
      </c>
      <c r="C956" s="124" t="s">
        <v>418</v>
      </c>
      <c r="D956" s="124" t="s">
        <v>1059</v>
      </c>
      <c r="E956" s="127">
        <v>130</v>
      </c>
      <c r="F956" s="191" t="s">
        <v>767</v>
      </c>
      <c r="G956" s="202"/>
      <c r="H956" s="202"/>
      <c r="I956" s="299"/>
    </row>
    <row r="957" spans="1:9" s="300" customFormat="1" ht="93" x14ac:dyDescent="0.2">
      <c r="A957" s="81">
        <f t="shared" si="57"/>
        <v>13</v>
      </c>
      <c r="B957" s="284" t="s">
        <v>862</v>
      </c>
      <c r="C957" s="124" t="s">
        <v>418</v>
      </c>
      <c r="D957" s="124" t="s">
        <v>1059</v>
      </c>
      <c r="E957" s="127">
        <v>80</v>
      </c>
      <c r="F957" s="191" t="s">
        <v>767</v>
      </c>
      <c r="G957" s="202"/>
      <c r="H957" s="202"/>
      <c r="I957" s="299"/>
    </row>
    <row r="958" spans="1:9" s="300" customFormat="1" ht="64.5" customHeight="1" x14ac:dyDescent="0.2">
      <c r="A958" s="81">
        <f t="shared" si="57"/>
        <v>14</v>
      </c>
      <c r="B958" s="284" t="s">
        <v>477</v>
      </c>
      <c r="C958" s="84" t="s">
        <v>418</v>
      </c>
      <c r="D958" s="422" t="s">
        <v>367</v>
      </c>
      <c r="E958" s="423">
        <v>450</v>
      </c>
      <c r="F958" s="160" t="s">
        <v>42</v>
      </c>
      <c r="G958" s="202"/>
      <c r="H958" s="202"/>
      <c r="I958" s="299"/>
    </row>
    <row r="959" spans="1:9" s="300" customFormat="1" ht="64.5" customHeight="1" x14ac:dyDescent="0.2">
      <c r="A959" s="81">
        <f t="shared" si="57"/>
        <v>15</v>
      </c>
      <c r="B959" s="277" t="s">
        <v>476</v>
      </c>
      <c r="C959" s="84" t="s">
        <v>418</v>
      </c>
      <c r="D959" s="274" t="s">
        <v>379</v>
      </c>
      <c r="E959" s="92">
        <v>286</v>
      </c>
      <c r="F959" s="41" t="s">
        <v>474</v>
      </c>
      <c r="G959" s="202"/>
      <c r="H959" s="202"/>
      <c r="I959" s="299"/>
    </row>
    <row r="960" spans="1:9" s="300" customFormat="1" ht="64.5" customHeight="1" x14ac:dyDescent="0.2">
      <c r="A960" s="81">
        <f t="shared" si="57"/>
        <v>16</v>
      </c>
      <c r="B960" s="256" t="s">
        <v>545</v>
      </c>
      <c r="C960" s="104" t="s">
        <v>1304</v>
      </c>
      <c r="D960" s="115" t="s">
        <v>544</v>
      </c>
      <c r="E960" s="104">
        <v>600</v>
      </c>
      <c r="F960" s="1037" t="s">
        <v>304</v>
      </c>
      <c r="G960" s="202"/>
      <c r="H960" s="202"/>
      <c r="I960" s="184"/>
    </row>
    <row r="961" spans="1:9" s="300" customFormat="1" ht="64.5" customHeight="1" x14ac:dyDescent="0.2">
      <c r="A961" s="81">
        <f t="shared" si="57"/>
        <v>17</v>
      </c>
      <c r="B961" s="257" t="s">
        <v>370</v>
      </c>
      <c r="C961" s="177" t="s">
        <v>422</v>
      </c>
      <c r="D961" s="96" t="s">
        <v>802</v>
      </c>
      <c r="E961" s="258">
        <v>300</v>
      </c>
      <c r="F961" s="1058"/>
      <c r="G961" s="202"/>
      <c r="H961" s="202"/>
      <c r="I961" s="299"/>
    </row>
    <row r="962" spans="1:9" s="300" customFormat="1" ht="64.5" customHeight="1" x14ac:dyDescent="0.2">
      <c r="A962" s="81">
        <f t="shared" si="57"/>
        <v>18</v>
      </c>
      <c r="B962" s="756" t="s">
        <v>1681</v>
      </c>
      <c r="C962" s="62" t="s">
        <v>1312</v>
      </c>
      <c r="D962" s="62" t="s">
        <v>521</v>
      </c>
      <c r="E962" s="108">
        <v>130</v>
      </c>
      <c r="F962" s="1038"/>
      <c r="G962" s="202"/>
      <c r="H962" s="202"/>
      <c r="I962" s="299"/>
    </row>
    <row r="963" spans="1:9" s="300" customFormat="1" ht="93" x14ac:dyDescent="0.2">
      <c r="A963" s="81">
        <f t="shared" si="57"/>
        <v>19</v>
      </c>
      <c r="B963" s="284" t="s">
        <v>864</v>
      </c>
      <c r="C963" s="124" t="s">
        <v>422</v>
      </c>
      <c r="D963" s="124" t="s">
        <v>937</v>
      </c>
      <c r="E963" s="127">
        <v>100</v>
      </c>
      <c r="F963" s="191" t="s">
        <v>767</v>
      </c>
      <c r="G963" s="202"/>
      <c r="H963" s="202"/>
      <c r="I963" s="299"/>
    </row>
    <row r="964" spans="1:9" s="300" customFormat="1" ht="93" x14ac:dyDescent="0.2">
      <c r="A964" s="81">
        <f t="shared" si="57"/>
        <v>20</v>
      </c>
      <c r="B964" s="284" t="s">
        <v>863</v>
      </c>
      <c r="C964" s="124" t="s">
        <v>422</v>
      </c>
      <c r="D964" s="124" t="s">
        <v>937</v>
      </c>
      <c r="E964" s="127">
        <v>100</v>
      </c>
      <c r="F964" s="191" t="s">
        <v>767</v>
      </c>
      <c r="G964" s="202"/>
      <c r="H964" s="202"/>
      <c r="I964" s="299"/>
    </row>
    <row r="965" spans="1:9" s="300" customFormat="1" ht="64.5" customHeight="1" x14ac:dyDescent="0.2">
      <c r="A965" s="81">
        <f t="shared" si="57"/>
        <v>21</v>
      </c>
      <c r="B965" s="284" t="s">
        <v>595</v>
      </c>
      <c r="C965" s="177" t="s">
        <v>422</v>
      </c>
      <c r="D965" s="422" t="s">
        <v>457</v>
      </c>
      <c r="E965" s="423">
        <v>250</v>
      </c>
      <c r="F965" s="160" t="s">
        <v>42</v>
      </c>
      <c r="G965" s="202"/>
      <c r="H965" s="202"/>
      <c r="I965" s="299"/>
    </row>
    <row r="966" spans="1:9" s="300" customFormat="1" ht="85.5" customHeight="1" x14ac:dyDescent="0.2">
      <c r="A966" s="81">
        <f t="shared" si="57"/>
        <v>22</v>
      </c>
      <c r="B966" s="763" t="s">
        <v>1313</v>
      </c>
      <c r="C966" s="62" t="s">
        <v>1067</v>
      </c>
      <c r="D966" s="62" t="s">
        <v>980</v>
      </c>
      <c r="E966" s="108">
        <v>150</v>
      </c>
      <c r="F966" s="1086" t="s">
        <v>301</v>
      </c>
      <c r="G966" s="202"/>
      <c r="H966" s="202"/>
      <c r="I966" s="299"/>
    </row>
    <row r="967" spans="1:9" s="300" customFormat="1" ht="74.25" customHeight="1" x14ac:dyDescent="0.2">
      <c r="A967" s="81">
        <f t="shared" si="57"/>
        <v>23</v>
      </c>
      <c r="B967" s="257" t="s">
        <v>543</v>
      </c>
      <c r="C967" s="84" t="s">
        <v>1316</v>
      </c>
      <c r="D967" s="396" t="s">
        <v>1541</v>
      </c>
      <c r="E967" s="258">
        <v>500</v>
      </c>
      <c r="F967" s="1010"/>
      <c r="G967" s="202"/>
      <c r="H967" s="202"/>
      <c r="I967" s="299"/>
    </row>
    <row r="968" spans="1:9" s="300" customFormat="1" ht="69.75" x14ac:dyDescent="0.2">
      <c r="A968" s="81">
        <f t="shared" si="57"/>
        <v>24</v>
      </c>
      <c r="B968" s="766" t="s">
        <v>1314</v>
      </c>
      <c r="C968" s="23" t="s">
        <v>1248</v>
      </c>
      <c r="D968" s="62" t="s">
        <v>980</v>
      </c>
      <c r="E968" s="18">
        <v>150</v>
      </c>
      <c r="F968" s="1030"/>
      <c r="G968" s="202"/>
      <c r="H968" s="202"/>
      <c r="I968" s="299"/>
    </row>
    <row r="969" spans="1:9" s="300" customFormat="1" ht="46.5" x14ac:dyDescent="0.2">
      <c r="A969" s="81">
        <f t="shared" si="57"/>
        <v>25</v>
      </c>
      <c r="B969" s="756" t="s">
        <v>1002</v>
      </c>
      <c r="C969" s="62" t="s">
        <v>1315</v>
      </c>
      <c r="D969" s="62" t="s">
        <v>342</v>
      </c>
      <c r="E969" s="66">
        <v>150</v>
      </c>
      <c r="F969" s="22" t="s">
        <v>2</v>
      </c>
      <c r="G969" s="202"/>
      <c r="H969" s="202"/>
      <c r="I969" s="299"/>
    </row>
    <row r="970" spans="1:9" s="300" customFormat="1" ht="72.75" customHeight="1" x14ac:dyDescent="0.2">
      <c r="A970" s="81">
        <f t="shared" si="57"/>
        <v>26</v>
      </c>
      <c r="B970" s="765" t="s">
        <v>1003</v>
      </c>
      <c r="C970" s="634" t="s">
        <v>1317</v>
      </c>
      <c r="D970" s="62" t="s">
        <v>342</v>
      </c>
      <c r="E970" s="141">
        <v>300</v>
      </c>
      <c r="F970" s="22" t="s">
        <v>301</v>
      </c>
      <c r="G970" s="202"/>
      <c r="H970" s="202"/>
      <c r="I970" s="299"/>
    </row>
    <row r="971" spans="1:9" s="300" customFormat="1" ht="42" customHeight="1" x14ac:dyDescent="0.2">
      <c r="A971" s="1020" t="s">
        <v>1470</v>
      </c>
      <c r="B971" s="1021"/>
      <c r="C971" s="1021"/>
      <c r="D971" s="1022"/>
      <c r="E971" s="216">
        <f>SUM(E972:E975)</f>
        <v>476</v>
      </c>
      <c r="F971" s="22"/>
      <c r="G971" s="202"/>
      <c r="H971" s="202"/>
      <c r="I971" s="299"/>
    </row>
    <row r="972" spans="1:9" s="300" customFormat="1" ht="45" customHeight="1" x14ac:dyDescent="0.2">
      <c r="A972" s="47">
        <v>1</v>
      </c>
      <c r="B972" s="867" t="s">
        <v>38</v>
      </c>
      <c r="C972" s="868" t="s">
        <v>1011</v>
      </c>
      <c r="D972" s="869" t="s">
        <v>521</v>
      </c>
      <c r="E972" s="870">
        <v>0</v>
      </c>
      <c r="F972" s="134" t="s">
        <v>302</v>
      </c>
      <c r="G972" s="202"/>
      <c r="H972" s="202"/>
      <c r="I972" s="299"/>
    </row>
    <row r="973" spans="1:9" s="300" customFormat="1" ht="69.75" x14ac:dyDescent="0.2">
      <c r="A973" s="47">
        <f>A972+1</f>
        <v>2</v>
      </c>
      <c r="B973" s="237" t="s">
        <v>865</v>
      </c>
      <c r="C973" s="126" t="s">
        <v>410</v>
      </c>
      <c r="D973" s="124" t="s">
        <v>1045</v>
      </c>
      <c r="E973" s="807">
        <v>56</v>
      </c>
      <c r="F973" s="191" t="s">
        <v>767</v>
      </c>
      <c r="G973" s="202"/>
      <c r="H973" s="202"/>
      <c r="I973" s="299"/>
    </row>
    <row r="974" spans="1:9" s="300" customFormat="1" ht="45" customHeight="1" x14ac:dyDescent="0.2">
      <c r="A974" s="47">
        <f>A973+1</f>
        <v>3</v>
      </c>
      <c r="B974" s="756" t="s">
        <v>1631</v>
      </c>
      <c r="C974" s="921" t="s">
        <v>1611</v>
      </c>
      <c r="D974" s="62" t="s">
        <v>997</v>
      </c>
      <c r="E974" s="66">
        <v>300</v>
      </c>
      <c r="F974" s="1007" t="s">
        <v>302</v>
      </c>
      <c r="G974" s="202"/>
      <c r="H974" s="202"/>
      <c r="I974" s="299"/>
    </row>
    <row r="975" spans="1:9" s="300" customFormat="1" ht="45" customHeight="1" x14ac:dyDescent="0.2">
      <c r="A975" s="47">
        <f>A974+1</f>
        <v>4</v>
      </c>
      <c r="B975" s="65" t="s">
        <v>591</v>
      </c>
      <c r="C975" s="84" t="s">
        <v>426</v>
      </c>
      <c r="D975" s="565" t="s">
        <v>521</v>
      </c>
      <c r="E975" s="66">
        <v>120</v>
      </c>
      <c r="F975" s="1087"/>
      <c r="G975" s="202"/>
      <c r="H975" s="202"/>
      <c r="I975" s="299"/>
    </row>
    <row r="976" spans="1:9" s="331" customFormat="1" ht="42" customHeight="1" x14ac:dyDescent="0.35">
      <c r="A976" s="1020" t="s">
        <v>1471</v>
      </c>
      <c r="B976" s="1021"/>
      <c r="C976" s="1021"/>
      <c r="D976" s="1022"/>
      <c r="E976" s="216">
        <f>E977</f>
        <v>50</v>
      </c>
      <c r="F976" s="145"/>
      <c r="G976" s="202"/>
      <c r="H976" s="202"/>
      <c r="I976" s="330"/>
    </row>
    <row r="977" spans="1:9" s="331" customFormat="1" ht="45" customHeight="1" x14ac:dyDescent="0.35">
      <c r="A977" s="138">
        <v>1</v>
      </c>
      <c r="B977" s="757" t="s">
        <v>37</v>
      </c>
      <c r="C977" s="105" t="s">
        <v>1305</v>
      </c>
      <c r="D977" s="114" t="s">
        <v>578</v>
      </c>
      <c r="E977" s="662">
        <v>50</v>
      </c>
      <c r="F977" s="145" t="s">
        <v>302</v>
      </c>
      <c r="G977" s="202"/>
      <c r="H977" s="202"/>
      <c r="I977" s="330"/>
    </row>
    <row r="978" spans="1:9" s="331" customFormat="1" ht="42" customHeight="1" x14ac:dyDescent="0.35">
      <c r="A978" s="1088" t="s">
        <v>1472</v>
      </c>
      <c r="B978" s="1089"/>
      <c r="C978" s="1089"/>
      <c r="D978" s="1090"/>
      <c r="E978" s="663">
        <f>SUM(E979:E980)</f>
        <v>200</v>
      </c>
      <c r="F978" s="113"/>
      <c r="G978" s="202"/>
      <c r="H978" s="202"/>
      <c r="I978" s="330"/>
    </row>
    <row r="979" spans="1:9" s="331" customFormat="1" ht="45" customHeight="1" x14ac:dyDescent="0.35">
      <c r="A979" s="108">
        <v>1</v>
      </c>
      <c r="B979" s="806" t="s">
        <v>546</v>
      </c>
      <c r="C979" s="803" t="s">
        <v>1380</v>
      </c>
      <c r="D979" s="70" t="s">
        <v>1318</v>
      </c>
      <c r="E979" s="662">
        <v>100</v>
      </c>
      <c r="F979" s="113" t="s">
        <v>302</v>
      </c>
      <c r="G979" s="202"/>
      <c r="H979" s="202"/>
      <c r="I979" s="330"/>
    </row>
    <row r="980" spans="1:9" s="331" customFormat="1" ht="45" customHeight="1" x14ac:dyDescent="0.35">
      <c r="A980" s="108">
        <v>2</v>
      </c>
      <c r="B980" s="664" t="s">
        <v>579</v>
      </c>
      <c r="C980" s="599" t="s">
        <v>419</v>
      </c>
      <c r="D980" s="70" t="s">
        <v>1318</v>
      </c>
      <c r="E980" s="662">
        <v>100</v>
      </c>
      <c r="F980" s="1294" t="s">
        <v>2</v>
      </c>
      <c r="G980" s="202"/>
      <c r="H980" s="202"/>
      <c r="I980" s="330"/>
    </row>
    <row r="981" spans="1:9" s="331" customFormat="1" ht="45" customHeight="1" x14ac:dyDescent="0.35">
      <c r="A981" s="804">
        <v>3</v>
      </c>
      <c r="B981" s="448" t="s">
        <v>1777</v>
      </c>
      <c r="C981" s="378" t="s">
        <v>1100</v>
      </c>
      <c r="D981" s="213" t="s">
        <v>1807</v>
      </c>
      <c r="E981" s="662">
        <v>100</v>
      </c>
      <c r="F981" s="1076"/>
      <c r="G981" s="202"/>
      <c r="H981" s="202"/>
      <c r="I981" s="330"/>
    </row>
    <row r="982" spans="1:9" s="331" customFormat="1" ht="42" customHeight="1" x14ac:dyDescent="0.35">
      <c r="A982" s="1020" t="s">
        <v>1473</v>
      </c>
      <c r="B982" s="1021"/>
      <c r="C982" s="1021"/>
      <c r="D982" s="1022"/>
      <c r="E982" s="235">
        <f t="shared" ref="E982" si="58">SUM(E983:E985)</f>
        <v>260</v>
      </c>
      <c r="F982" s="22"/>
      <c r="G982" s="202"/>
      <c r="H982" s="202"/>
      <c r="I982" s="330"/>
    </row>
    <row r="983" spans="1:9" s="300" customFormat="1" ht="46.5" customHeight="1" x14ac:dyDescent="0.2">
      <c r="A983" s="108">
        <v>1</v>
      </c>
      <c r="B983" s="806" t="s">
        <v>800</v>
      </c>
      <c r="C983" s="599" t="s">
        <v>1380</v>
      </c>
      <c r="D983" s="132" t="s">
        <v>623</v>
      </c>
      <c r="E983" s="662">
        <v>60</v>
      </c>
      <c r="F983" s="313" t="s">
        <v>304</v>
      </c>
      <c r="G983" s="202"/>
      <c r="H983" s="202"/>
      <c r="I983" s="299"/>
    </row>
    <row r="984" spans="1:9" s="300" customFormat="1" ht="46.5" customHeight="1" x14ac:dyDescent="0.2">
      <c r="A984" s="108">
        <f>A983+1</f>
        <v>2</v>
      </c>
      <c r="B984" s="908" t="s">
        <v>1012</v>
      </c>
      <c r="C984" s="378" t="s">
        <v>1379</v>
      </c>
      <c r="D984" s="132" t="s">
        <v>623</v>
      </c>
      <c r="E984" s="691">
        <v>100</v>
      </c>
      <c r="F984" s="236" t="s">
        <v>2</v>
      </c>
      <c r="G984" s="202"/>
      <c r="H984" s="202"/>
      <c r="I984" s="299"/>
    </row>
    <row r="985" spans="1:9" s="300" customFormat="1" ht="40.5" x14ac:dyDescent="0.2">
      <c r="A985" s="108">
        <f>A984+1</f>
        <v>3</v>
      </c>
      <c r="B985" s="146" t="s">
        <v>1381</v>
      </c>
      <c r="C985" s="177" t="s">
        <v>1382</v>
      </c>
      <c r="D985" s="132" t="s">
        <v>623</v>
      </c>
      <c r="E985" s="662">
        <v>100</v>
      </c>
      <c r="F985" s="890"/>
      <c r="G985" s="202"/>
      <c r="H985" s="202"/>
      <c r="I985" s="299"/>
    </row>
    <row r="986" spans="1:9" s="300" customFormat="1" ht="42" customHeight="1" x14ac:dyDescent="0.3">
      <c r="A986" s="1020" t="s">
        <v>1474</v>
      </c>
      <c r="B986" s="1021"/>
      <c r="C986" s="1021"/>
      <c r="D986" s="1022"/>
      <c r="E986" s="216">
        <f>SUM(E987:E990)</f>
        <v>400</v>
      </c>
      <c r="F986" s="362"/>
      <c r="G986" s="202"/>
      <c r="H986" s="202"/>
      <c r="I986" s="299"/>
    </row>
    <row r="987" spans="1:9" s="300" customFormat="1" ht="60.75" x14ac:dyDescent="0.2">
      <c r="A987" s="63" t="s">
        <v>245</v>
      </c>
      <c r="B987" s="826" t="s">
        <v>825</v>
      </c>
      <c r="C987" s="883" t="s">
        <v>1319</v>
      </c>
      <c r="D987" s="105" t="s">
        <v>372</v>
      </c>
      <c r="E987" s="108">
        <v>100</v>
      </c>
      <c r="F987" s="1072" t="s">
        <v>2</v>
      </c>
      <c r="G987" s="202"/>
      <c r="H987" s="202"/>
      <c r="I987" s="299"/>
    </row>
    <row r="988" spans="1:9" s="300" customFormat="1" ht="45" customHeight="1" x14ac:dyDescent="0.2">
      <c r="A988" s="173">
        <f>A987+1</f>
        <v>2</v>
      </c>
      <c r="B988" s="250" t="s">
        <v>824</v>
      </c>
      <c r="C988" s="195" t="s">
        <v>1257</v>
      </c>
      <c r="D988" s="105" t="s">
        <v>372</v>
      </c>
      <c r="E988" s="108">
        <v>100</v>
      </c>
      <c r="F988" s="1010"/>
      <c r="G988" s="202"/>
      <c r="H988" s="202"/>
      <c r="I988" s="299"/>
    </row>
    <row r="989" spans="1:9" s="300" customFormat="1" ht="45" customHeight="1" x14ac:dyDescent="0.2">
      <c r="A989" s="173">
        <f>A988+1</f>
        <v>3</v>
      </c>
      <c r="B989" s="665" t="s">
        <v>546</v>
      </c>
      <c r="C989" s="636" t="s">
        <v>1320</v>
      </c>
      <c r="D989" s="105" t="s">
        <v>372</v>
      </c>
      <c r="E989" s="108">
        <v>100</v>
      </c>
      <c r="F989" s="1010" t="s">
        <v>304</v>
      </c>
      <c r="G989" s="202"/>
      <c r="H989" s="202"/>
      <c r="I989" s="299"/>
    </row>
    <row r="990" spans="1:9" s="300" customFormat="1" ht="45" customHeight="1" x14ac:dyDescent="0.2">
      <c r="A990" s="173">
        <f>A989+1</f>
        <v>4</v>
      </c>
      <c r="B990" s="622" t="s">
        <v>702</v>
      </c>
      <c r="C990" s="636" t="s">
        <v>1321</v>
      </c>
      <c r="D990" s="105" t="s">
        <v>372</v>
      </c>
      <c r="E990" s="108">
        <v>100</v>
      </c>
      <c r="F990" s="1030"/>
      <c r="G990" s="202"/>
      <c r="H990" s="202"/>
      <c r="I990" s="299"/>
    </row>
    <row r="991" spans="1:9" s="300" customFormat="1" ht="42" customHeight="1" x14ac:dyDescent="0.2">
      <c r="A991" s="1020" t="s">
        <v>1475</v>
      </c>
      <c r="B991" s="1021"/>
      <c r="C991" s="1021"/>
      <c r="D991" s="1022"/>
      <c r="E991" s="216">
        <f>SUM(E992:E993)</f>
        <v>80</v>
      </c>
      <c r="F991" s="211"/>
      <c r="G991" s="202"/>
      <c r="H991" s="202"/>
      <c r="I991" s="299"/>
    </row>
    <row r="992" spans="1:9" s="300" customFormat="1" ht="54" customHeight="1" x14ac:dyDescent="0.2">
      <c r="A992" s="18">
        <v>1</v>
      </c>
      <c r="B992" s="817" t="s">
        <v>1329</v>
      </c>
      <c r="C992" s="843" t="s">
        <v>1850</v>
      </c>
      <c r="D992" s="214" t="s">
        <v>1330</v>
      </c>
      <c r="E992" s="398">
        <v>30</v>
      </c>
      <c r="F992" s="22" t="s">
        <v>302</v>
      </c>
      <c r="G992" s="202"/>
      <c r="H992" s="202"/>
      <c r="I992" s="299"/>
    </row>
    <row r="993" spans="1:15" s="300" customFormat="1" ht="54" customHeight="1" x14ac:dyDescent="0.2">
      <c r="A993" s="18">
        <v>2</v>
      </c>
      <c r="B993" s="247" t="s">
        <v>39</v>
      </c>
      <c r="C993" s="195" t="s">
        <v>419</v>
      </c>
      <c r="D993" s="96" t="s">
        <v>802</v>
      </c>
      <c r="E993" s="66">
        <v>50</v>
      </c>
      <c r="F993" s="873"/>
      <c r="G993" s="202"/>
      <c r="H993" s="202"/>
      <c r="I993" s="299"/>
    </row>
    <row r="994" spans="1:15" s="300" customFormat="1" ht="42" customHeight="1" x14ac:dyDescent="0.2">
      <c r="A994" s="1020" t="s">
        <v>1476</v>
      </c>
      <c r="B994" s="1021"/>
      <c r="C994" s="1021"/>
      <c r="D994" s="1022"/>
      <c r="E994" s="216">
        <f>SUM(E995:E997)</f>
        <v>105</v>
      </c>
      <c r="F994" s="211"/>
      <c r="G994" s="202"/>
      <c r="H994" s="202"/>
      <c r="I994" s="299"/>
    </row>
    <row r="995" spans="1:15" s="299" customFormat="1" ht="72" customHeight="1" x14ac:dyDescent="0.2">
      <c r="A995" s="47">
        <v>1</v>
      </c>
      <c r="B995" s="752" t="s">
        <v>745</v>
      </c>
      <c r="C995" s="599" t="s">
        <v>1322</v>
      </c>
      <c r="D995" s="666" t="s">
        <v>371</v>
      </c>
      <c r="E995" s="667">
        <v>30</v>
      </c>
      <c r="F995" s="1085" t="s">
        <v>302</v>
      </c>
      <c r="G995" s="202"/>
      <c r="H995" s="202"/>
      <c r="J995" s="300"/>
      <c r="K995" s="300"/>
      <c r="L995" s="300"/>
      <c r="M995" s="300"/>
      <c r="N995" s="300"/>
      <c r="O995" s="300"/>
    </row>
    <row r="996" spans="1:15" s="299" customFormat="1" ht="47.25" x14ac:dyDescent="0.2">
      <c r="A996" s="47">
        <f>A995+1</f>
        <v>2</v>
      </c>
      <c r="B996" s="752" t="s">
        <v>38</v>
      </c>
      <c r="C996" s="599" t="s">
        <v>1288</v>
      </c>
      <c r="D996" s="115" t="s">
        <v>691</v>
      </c>
      <c r="E996" s="625">
        <v>35</v>
      </c>
      <c r="F996" s="1010"/>
      <c r="G996" s="202"/>
      <c r="H996" s="202"/>
      <c r="J996" s="300"/>
      <c r="K996" s="300"/>
      <c r="L996" s="300"/>
      <c r="M996" s="300"/>
      <c r="N996" s="300"/>
      <c r="O996" s="300"/>
    </row>
    <row r="997" spans="1:15" s="299" customFormat="1" ht="69.75" x14ac:dyDescent="0.2">
      <c r="A997" s="47">
        <f>A996+1</f>
        <v>3</v>
      </c>
      <c r="B997" s="753" t="s">
        <v>1323</v>
      </c>
      <c r="C997" s="105" t="s">
        <v>1324</v>
      </c>
      <c r="D997" s="115" t="s">
        <v>691</v>
      </c>
      <c r="E997" s="105">
        <v>40</v>
      </c>
      <c r="F997" s="1078"/>
      <c r="G997" s="202"/>
      <c r="H997" s="202"/>
      <c r="J997" s="300"/>
      <c r="K997" s="300"/>
      <c r="L997" s="300"/>
      <c r="M997" s="300"/>
      <c r="N997" s="300"/>
      <c r="O997" s="300"/>
    </row>
    <row r="998" spans="1:15" s="299" customFormat="1" ht="42" customHeight="1" x14ac:dyDescent="0.2">
      <c r="A998" s="1020" t="s">
        <v>1477</v>
      </c>
      <c r="B998" s="1021"/>
      <c r="C998" s="1021"/>
      <c r="D998" s="1022"/>
      <c r="E998" s="216">
        <f>SUM(E999:E1001)</f>
        <v>300</v>
      </c>
      <c r="F998" s="211"/>
      <c r="G998" s="202"/>
      <c r="H998" s="202"/>
      <c r="J998" s="300"/>
      <c r="K998" s="300"/>
      <c r="L998" s="300"/>
      <c r="M998" s="300"/>
      <c r="N998" s="300"/>
      <c r="O998" s="300"/>
    </row>
    <row r="999" spans="1:15" s="299" customFormat="1" ht="45" customHeight="1" x14ac:dyDescent="0.2">
      <c r="A999" s="47">
        <v>1</v>
      </c>
      <c r="B999" s="752" t="s">
        <v>547</v>
      </c>
      <c r="C999" s="105" t="s">
        <v>1325</v>
      </c>
      <c r="D999" s="105" t="s">
        <v>367</v>
      </c>
      <c r="E999" s="108">
        <v>100</v>
      </c>
      <c r="F999" s="1085" t="s">
        <v>302</v>
      </c>
      <c r="G999" s="202"/>
      <c r="H999" s="202"/>
      <c r="J999" s="300"/>
      <c r="K999" s="300"/>
      <c r="L999" s="300"/>
      <c r="M999" s="300"/>
      <c r="N999" s="300"/>
      <c r="O999" s="300"/>
    </row>
    <row r="1000" spans="1:15" s="299" customFormat="1" ht="45" customHeight="1" x14ac:dyDescent="0.2">
      <c r="A1000" s="47">
        <f>A999+1</f>
        <v>2</v>
      </c>
      <c r="B1000" s="103" t="s">
        <v>548</v>
      </c>
      <c r="C1000" s="105" t="s">
        <v>1327</v>
      </c>
      <c r="D1000" s="105" t="s">
        <v>367</v>
      </c>
      <c r="E1000" s="108">
        <v>100</v>
      </c>
      <c r="F1000" s="1010"/>
      <c r="G1000" s="202"/>
      <c r="H1000" s="202"/>
      <c r="J1000" s="300"/>
      <c r="K1000" s="300"/>
      <c r="L1000" s="300"/>
      <c r="M1000" s="300"/>
      <c r="N1000" s="300"/>
      <c r="O1000" s="300"/>
    </row>
    <row r="1001" spans="1:15" s="299" customFormat="1" ht="45" customHeight="1" x14ac:dyDescent="0.2">
      <c r="A1001" s="47">
        <f>A1000+1</f>
        <v>3</v>
      </c>
      <c r="B1001" s="103" t="s">
        <v>549</v>
      </c>
      <c r="C1001" s="668" t="s">
        <v>1326</v>
      </c>
      <c r="D1001" s="105" t="s">
        <v>367</v>
      </c>
      <c r="E1001" s="108">
        <v>100</v>
      </c>
      <c r="F1001" s="1078"/>
      <c r="G1001" s="202"/>
      <c r="H1001" s="202"/>
      <c r="J1001" s="300"/>
      <c r="K1001" s="300"/>
      <c r="L1001" s="300"/>
      <c r="M1001" s="300"/>
      <c r="N1001" s="300"/>
      <c r="O1001" s="300"/>
    </row>
    <row r="1002" spans="1:15" s="299" customFormat="1" ht="42" customHeight="1" x14ac:dyDescent="0.2">
      <c r="A1002" s="1020" t="s">
        <v>1478</v>
      </c>
      <c r="B1002" s="1021"/>
      <c r="C1002" s="1021"/>
      <c r="D1002" s="1022"/>
      <c r="E1002" s="216">
        <f>SUM(E1003:E1004)</f>
        <v>380</v>
      </c>
      <c r="F1002" s="211"/>
      <c r="G1002" s="202"/>
      <c r="H1002" s="202"/>
      <c r="J1002" s="300"/>
      <c r="K1002" s="300"/>
      <c r="L1002" s="300"/>
      <c r="M1002" s="300"/>
      <c r="N1002" s="300"/>
      <c r="O1002" s="300"/>
    </row>
    <row r="1003" spans="1:15" s="299" customFormat="1" ht="45.75" customHeight="1" x14ac:dyDescent="0.2">
      <c r="A1003" s="47">
        <v>1</v>
      </c>
      <c r="B1003" s="752" t="s">
        <v>39</v>
      </c>
      <c r="C1003" s="105" t="s">
        <v>1328</v>
      </c>
      <c r="D1003" s="105" t="s">
        <v>368</v>
      </c>
      <c r="E1003" s="108">
        <v>190</v>
      </c>
      <c r="F1003" s="875" t="s">
        <v>302</v>
      </c>
      <c r="G1003" s="202"/>
      <c r="H1003" s="202"/>
      <c r="J1003" s="300"/>
      <c r="K1003" s="300"/>
      <c r="L1003" s="300"/>
      <c r="M1003" s="300"/>
      <c r="N1003" s="300"/>
      <c r="O1003" s="300"/>
    </row>
    <row r="1004" spans="1:15" s="299" customFormat="1" ht="46.5" x14ac:dyDescent="0.2">
      <c r="A1004" s="47">
        <f>A1003+1</f>
        <v>2</v>
      </c>
      <c r="B1004" s="103" t="s">
        <v>40</v>
      </c>
      <c r="C1004" s="105" t="s">
        <v>792</v>
      </c>
      <c r="D1004" s="105" t="s">
        <v>368</v>
      </c>
      <c r="E1004" s="108">
        <v>190</v>
      </c>
      <c r="F1004" s="52" t="s">
        <v>2</v>
      </c>
      <c r="G1004" s="202"/>
      <c r="H1004" s="202"/>
      <c r="J1004" s="300"/>
      <c r="K1004" s="300"/>
      <c r="L1004" s="300"/>
      <c r="M1004" s="300"/>
      <c r="N1004" s="300"/>
      <c r="O1004" s="300"/>
    </row>
    <row r="1005" spans="1:15" s="299" customFormat="1" ht="39.75" customHeight="1" x14ac:dyDescent="0.2">
      <c r="A1005" s="1020" t="s">
        <v>1479</v>
      </c>
      <c r="B1005" s="1021"/>
      <c r="C1005" s="1021"/>
      <c r="D1005" s="1022"/>
      <c r="E1005" s="216">
        <f t="shared" ref="E1005" si="59">SUM(E1006:E1011)</f>
        <v>820</v>
      </c>
      <c r="F1005" s="211"/>
      <c r="G1005" s="202"/>
      <c r="H1005" s="202"/>
      <c r="J1005" s="300"/>
      <c r="K1005" s="300"/>
      <c r="L1005" s="300"/>
      <c r="M1005" s="300"/>
      <c r="N1005" s="300"/>
      <c r="O1005" s="300"/>
    </row>
    <row r="1006" spans="1:15" s="299" customFormat="1" ht="45" customHeight="1" x14ac:dyDescent="0.2">
      <c r="A1006" s="47">
        <v>1</v>
      </c>
      <c r="B1006" s="752" t="s">
        <v>1345</v>
      </c>
      <c r="C1006" s="105" t="s">
        <v>1341</v>
      </c>
      <c r="D1006" s="769" t="s">
        <v>1685</v>
      </c>
      <c r="E1006" s="108">
        <v>300</v>
      </c>
      <c r="F1006" s="236" t="s">
        <v>304</v>
      </c>
      <c r="G1006" s="202"/>
      <c r="H1006" s="202"/>
      <c r="J1006" s="300"/>
      <c r="K1006" s="300"/>
      <c r="L1006" s="300"/>
      <c r="M1006" s="300"/>
      <c r="N1006" s="300"/>
      <c r="O1006" s="300"/>
    </row>
    <row r="1007" spans="1:15" s="299" customFormat="1" ht="45" customHeight="1" x14ac:dyDescent="0.2">
      <c r="A1007" s="47">
        <f>A1006+1</f>
        <v>2</v>
      </c>
      <c r="B1007" s="762" t="s">
        <v>826</v>
      </c>
      <c r="C1007" s="675" t="s">
        <v>1343</v>
      </c>
      <c r="D1007" s="180" t="s">
        <v>363</v>
      </c>
      <c r="E1007" s="18">
        <v>100</v>
      </c>
      <c r="F1007" s="674" t="s">
        <v>2</v>
      </c>
      <c r="G1007" s="202"/>
      <c r="H1007" s="202"/>
      <c r="J1007" s="300"/>
      <c r="K1007" s="300"/>
      <c r="L1007" s="300"/>
      <c r="M1007" s="300"/>
      <c r="N1007" s="300"/>
      <c r="O1007" s="300"/>
    </row>
    <row r="1008" spans="1:15" s="299" customFormat="1" ht="45" customHeight="1" x14ac:dyDescent="0.2">
      <c r="A1008" s="47">
        <f>A1007+1</f>
        <v>3</v>
      </c>
      <c r="B1008" s="752" t="s">
        <v>39</v>
      </c>
      <c r="C1008" s="105" t="s">
        <v>1342</v>
      </c>
      <c r="D1008" s="180" t="s">
        <v>363</v>
      </c>
      <c r="E1008" s="108">
        <v>100</v>
      </c>
      <c r="F1008" s="228" t="s">
        <v>302</v>
      </c>
      <c r="G1008" s="202"/>
      <c r="H1008" s="202"/>
      <c r="J1008" s="300"/>
      <c r="K1008" s="300"/>
      <c r="L1008" s="300"/>
      <c r="M1008" s="300"/>
      <c r="N1008" s="300"/>
      <c r="O1008" s="300"/>
    </row>
    <row r="1009" spans="1:15" s="299" customFormat="1" ht="45" customHeight="1" x14ac:dyDescent="0.2">
      <c r="A1009" s="47">
        <f>A1008+1</f>
        <v>4</v>
      </c>
      <c r="B1009" s="770" t="s">
        <v>1344</v>
      </c>
      <c r="C1009" s="214" t="s">
        <v>1262</v>
      </c>
      <c r="D1009" s="105" t="s">
        <v>1005</v>
      </c>
      <c r="E1009" s="398">
        <v>50</v>
      </c>
      <c r="G1009" s="202"/>
      <c r="H1009" s="202"/>
      <c r="J1009" s="300"/>
      <c r="K1009" s="300"/>
      <c r="L1009" s="300"/>
      <c r="M1009" s="300"/>
      <c r="N1009" s="300"/>
      <c r="O1009" s="300"/>
    </row>
    <row r="1010" spans="1:15" s="299" customFormat="1" ht="60.75" x14ac:dyDescent="0.2">
      <c r="A1010" s="47">
        <f>A1009+1</f>
        <v>5</v>
      </c>
      <c r="B1010" s="499" t="s">
        <v>912</v>
      </c>
      <c r="C1010" s="105" t="s">
        <v>424</v>
      </c>
      <c r="D1010" s="492" t="s">
        <v>367</v>
      </c>
      <c r="E1010" s="292">
        <v>170</v>
      </c>
      <c r="F1010" s="161" t="s">
        <v>42</v>
      </c>
      <c r="G1010" s="202"/>
      <c r="H1010" s="202"/>
      <c r="J1010" s="300"/>
      <c r="K1010" s="300"/>
      <c r="L1010" s="300"/>
      <c r="M1010" s="300"/>
      <c r="N1010" s="300"/>
      <c r="O1010" s="300"/>
    </row>
    <row r="1011" spans="1:15" s="299" customFormat="1" ht="45" customHeight="1" x14ac:dyDescent="0.2">
      <c r="A1011" s="47">
        <f>A1010+1</f>
        <v>6</v>
      </c>
      <c r="B1011" s="762" t="s">
        <v>827</v>
      </c>
      <c r="C1011" s="591" t="s">
        <v>1198</v>
      </c>
      <c r="D1011" s="180" t="s">
        <v>363</v>
      </c>
      <c r="E1011" s="108">
        <v>100</v>
      </c>
      <c r="F1011" s="676" t="s">
        <v>2</v>
      </c>
      <c r="G1011" s="202"/>
      <c r="H1011" s="202"/>
      <c r="J1011" s="300"/>
      <c r="K1011" s="300"/>
      <c r="L1011" s="300"/>
      <c r="M1011" s="300"/>
      <c r="N1011" s="300"/>
      <c r="O1011" s="300"/>
    </row>
    <row r="1012" spans="1:15" s="299" customFormat="1" ht="42" customHeight="1" x14ac:dyDescent="0.2">
      <c r="A1012" s="1051" t="s">
        <v>1480</v>
      </c>
      <c r="B1012" s="1052"/>
      <c r="C1012" s="1052"/>
      <c r="D1012" s="1053"/>
      <c r="E1012" s="241">
        <f t="shared" ref="E1012" si="60">SUM(E1013:E1013)</f>
        <v>2100</v>
      </c>
      <c r="F1012" s="363"/>
      <c r="G1012" s="202"/>
      <c r="H1012" s="202"/>
      <c r="J1012" s="300"/>
      <c r="K1012" s="300"/>
      <c r="L1012" s="300"/>
      <c r="M1012" s="300"/>
      <c r="N1012" s="300"/>
      <c r="O1012" s="300"/>
    </row>
    <row r="1013" spans="1:15" s="299" customFormat="1" ht="60.75" x14ac:dyDescent="0.2">
      <c r="A1013" s="67">
        <v>1</v>
      </c>
      <c r="B1013" s="242" t="s">
        <v>1601</v>
      </c>
      <c r="C1013" s="243" t="s">
        <v>1540</v>
      </c>
      <c r="D1013" s="734" t="s">
        <v>979</v>
      </c>
      <c r="E1013" s="244">
        <v>2100</v>
      </c>
      <c r="F1013" s="732" t="s">
        <v>304</v>
      </c>
      <c r="G1013" s="202"/>
      <c r="H1013" s="202"/>
      <c r="J1013" s="300"/>
      <c r="K1013" s="300"/>
      <c r="L1013" s="300"/>
      <c r="M1013" s="300"/>
      <c r="N1013" s="300"/>
      <c r="O1013" s="300"/>
    </row>
    <row r="1014" spans="1:15" s="299" customFormat="1" ht="42" customHeight="1" x14ac:dyDescent="0.2">
      <c r="A1014" s="1020" t="s">
        <v>1481</v>
      </c>
      <c r="B1014" s="1021"/>
      <c r="C1014" s="1021"/>
      <c r="D1014" s="1022"/>
      <c r="E1014" s="216">
        <f>E1015+E1016+E1017+E1021</f>
        <v>240</v>
      </c>
      <c r="F1014" s="22"/>
      <c r="G1014" s="202"/>
      <c r="H1014" s="202"/>
      <c r="J1014" s="300"/>
      <c r="K1014" s="300"/>
      <c r="L1014" s="300"/>
      <c r="M1014" s="300"/>
      <c r="N1014" s="300"/>
      <c r="O1014" s="300"/>
    </row>
    <row r="1015" spans="1:15" s="299" customFormat="1" ht="50.25" customHeight="1" x14ac:dyDescent="0.2">
      <c r="A1015" s="67">
        <v>1</v>
      </c>
      <c r="B1015" s="669" t="s">
        <v>726</v>
      </c>
      <c r="C1015" s="670" t="s">
        <v>1332</v>
      </c>
      <c r="D1015" s="670" t="s">
        <v>674</v>
      </c>
      <c r="E1015" s="628">
        <v>30</v>
      </c>
      <c r="F1015" s="997" t="s">
        <v>302</v>
      </c>
      <c r="G1015" s="202"/>
      <c r="H1015" s="202"/>
      <c r="J1015" s="300"/>
      <c r="K1015" s="300"/>
      <c r="L1015" s="300"/>
      <c r="M1015" s="300"/>
      <c r="N1015" s="300"/>
      <c r="O1015" s="300"/>
    </row>
    <row r="1016" spans="1:15" s="299" customFormat="1" ht="50.25" customHeight="1" x14ac:dyDescent="0.2">
      <c r="A1016" s="67">
        <f>A1015+1</f>
        <v>2</v>
      </c>
      <c r="B1016" s="669" t="s">
        <v>1335</v>
      </c>
      <c r="C1016" s="671" t="s">
        <v>1291</v>
      </c>
      <c r="D1016" s="670" t="s">
        <v>674</v>
      </c>
      <c r="E1016" s="498">
        <v>30</v>
      </c>
      <c r="F1016" s="997"/>
      <c r="G1016" s="202"/>
      <c r="H1016" s="202"/>
      <c r="J1016" s="300"/>
      <c r="K1016" s="300"/>
      <c r="L1016" s="300"/>
      <c r="M1016" s="300"/>
      <c r="N1016" s="300"/>
      <c r="O1016" s="300"/>
    </row>
    <row r="1017" spans="1:15" s="299" customFormat="1" ht="50.25" customHeight="1" x14ac:dyDescent="0.2">
      <c r="A1017" s="67">
        <f>A1016+1</f>
        <v>3</v>
      </c>
      <c r="B1017" s="891" t="s">
        <v>1081</v>
      </c>
      <c r="C1017" s="892"/>
      <c r="D1017" s="893"/>
      <c r="E1017" s="498">
        <f>SUM(E1018:E1020)</f>
        <v>90</v>
      </c>
      <c r="F1017" s="995" t="s">
        <v>2</v>
      </c>
      <c r="G1017" s="202"/>
      <c r="H1017" s="202"/>
      <c r="J1017" s="300"/>
      <c r="K1017" s="300"/>
      <c r="L1017" s="300"/>
      <c r="M1017" s="300"/>
      <c r="N1017" s="300"/>
      <c r="O1017" s="300"/>
    </row>
    <row r="1018" spans="1:15" s="299" customFormat="1" ht="50.25" customHeight="1" x14ac:dyDescent="0.2">
      <c r="A1018" s="67">
        <v>1</v>
      </c>
      <c r="B1018" s="65" t="s">
        <v>261</v>
      </c>
      <c r="C1018" s="214" t="s">
        <v>1333</v>
      </c>
      <c r="D1018" s="105" t="s">
        <v>674</v>
      </c>
      <c r="E1018" s="398">
        <v>30</v>
      </c>
      <c r="F1018" s="1008"/>
      <c r="G1018" s="202"/>
      <c r="H1018" s="202"/>
      <c r="J1018" s="300"/>
      <c r="K1018" s="300"/>
      <c r="L1018" s="300"/>
      <c r="M1018" s="300"/>
      <c r="N1018" s="300"/>
      <c r="O1018" s="300"/>
    </row>
    <row r="1019" spans="1:15" s="299" customFormat="1" ht="50.25" customHeight="1" x14ac:dyDescent="0.2">
      <c r="A1019" s="251">
        <v>2</v>
      </c>
      <c r="B1019" s="65" t="s">
        <v>262</v>
      </c>
      <c r="C1019" s="214" t="s">
        <v>1334</v>
      </c>
      <c r="D1019" s="105" t="s">
        <v>674</v>
      </c>
      <c r="E1019" s="398">
        <v>30</v>
      </c>
      <c r="F1019" s="1008"/>
      <c r="G1019" s="202"/>
      <c r="H1019" s="202"/>
      <c r="J1019" s="300"/>
      <c r="K1019" s="300"/>
      <c r="L1019" s="300"/>
      <c r="M1019" s="300"/>
      <c r="N1019" s="300"/>
      <c r="O1019" s="300"/>
    </row>
    <row r="1020" spans="1:15" s="299" customFormat="1" ht="50.25" customHeight="1" x14ac:dyDescent="0.2">
      <c r="A1020" s="251">
        <v>3</v>
      </c>
      <c r="B1020" s="65" t="s">
        <v>569</v>
      </c>
      <c r="C1020" s="214" t="s">
        <v>1100</v>
      </c>
      <c r="D1020" s="105" t="s">
        <v>674</v>
      </c>
      <c r="E1020" s="398">
        <v>30</v>
      </c>
      <c r="F1020" s="1008"/>
      <c r="G1020" s="202"/>
      <c r="H1020" s="202"/>
      <c r="J1020" s="300"/>
      <c r="K1020" s="300"/>
      <c r="L1020" s="300"/>
      <c r="M1020" s="300"/>
      <c r="N1020" s="300"/>
      <c r="O1020" s="300"/>
    </row>
    <row r="1021" spans="1:15" s="299" customFormat="1" ht="50.25" customHeight="1" x14ac:dyDescent="0.2">
      <c r="A1021" s="251">
        <v>4</v>
      </c>
      <c r="B1021" s="891" t="s">
        <v>1338</v>
      </c>
      <c r="C1021" s="892"/>
      <c r="D1021" s="893"/>
      <c r="E1021" s="498">
        <f>SUM(E1022:E1024)</f>
        <v>90</v>
      </c>
      <c r="F1021" s="1008"/>
      <c r="G1021" s="202"/>
      <c r="H1021" s="202"/>
      <c r="J1021" s="300"/>
      <c r="K1021" s="300"/>
      <c r="L1021" s="300"/>
      <c r="M1021" s="300"/>
      <c r="N1021" s="300"/>
      <c r="O1021" s="300"/>
    </row>
    <row r="1022" spans="1:15" s="299" customFormat="1" ht="50.25" customHeight="1" x14ac:dyDescent="0.2">
      <c r="A1022" s="672">
        <v>1</v>
      </c>
      <c r="B1022" s="448" t="s">
        <v>261</v>
      </c>
      <c r="C1022" s="214" t="s">
        <v>1336</v>
      </c>
      <c r="D1022" s="105" t="s">
        <v>1339</v>
      </c>
      <c r="E1022" s="398">
        <v>30</v>
      </c>
      <c r="F1022" s="1008"/>
      <c r="G1022" s="202"/>
      <c r="H1022" s="202"/>
      <c r="J1022" s="300"/>
      <c r="K1022" s="300"/>
      <c r="L1022" s="300"/>
      <c r="M1022" s="300"/>
      <c r="N1022" s="300"/>
      <c r="O1022" s="300"/>
    </row>
    <row r="1023" spans="1:15" s="299" customFormat="1" ht="50.25" customHeight="1" x14ac:dyDescent="0.2">
      <c r="A1023" s="251">
        <v>2</v>
      </c>
      <c r="B1023" s="448" t="s">
        <v>262</v>
      </c>
      <c r="C1023" s="214" t="s">
        <v>1337</v>
      </c>
      <c r="D1023" s="105" t="s">
        <v>1339</v>
      </c>
      <c r="E1023" s="398">
        <v>30</v>
      </c>
      <c r="F1023" s="1008"/>
      <c r="G1023" s="202"/>
      <c r="H1023" s="202"/>
      <c r="J1023" s="300"/>
      <c r="K1023" s="300"/>
      <c r="L1023" s="300"/>
      <c r="M1023" s="300"/>
      <c r="N1023" s="300"/>
      <c r="O1023" s="300"/>
    </row>
    <row r="1024" spans="1:15" s="299" customFormat="1" ht="50.25" customHeight="1" x14ac:dyDescent="0.2">
      <c r="A1024" s="251">
        <v>3</v>
      </c>
      <c r="B1024" s="65" t="s">
        <v>569</v>
      </c>
      <c r="C1024" s="673" t="s">
        <v>1340</v>
      </c>
      <c r="D1024" s="105" t="s">
        <v>1339</v>
      </c>
      <c r="E1024" s="398">
        <v>30</v>
      </c>
      <c r="F1024" s="996"/>
      <c r="G1024" s="202"/>
      <c r="H1024" s="202"/>
      <c r="J1024" s="300"/>
      <c r="K1024" s="300"/>
      <c r="L1024" s="300"/>
      <c r="M1024" s="300"/>
      <c r="N1024" s="300"/>
      <c r="O1024" s="300"/>
    </row>
    <row r="1025" spans="1:15" s="299" customFormat="1" ht="42" customHeight="1" x14ac:dyDescent="0.2">
      <c r="A1025" s="1020" t="s">
        <v>1482</v>
      </c>
      <c r="B1025" s="1021"/>
      <c r="C1025" s="1021"/>
      <c r="D1025" s="1022"/>
      <c r="E1025" s="216">
        <f>SUM(E1026:E1027)</f>
        <v>260</v>
      </c>
      <c r="F1025" s="211"/>
      <c r="G1025" s="202"/>
      <c r="H1025" s="202"/>
      <c r="J1025" s="300"/>
      <c r="K1025" s="300"/>
      <c r="L1025" s="300"/>
      <c r="M1025" s="300"/>
      <c r="N1025" s="300"/>
      <c r="O1025" s="300"/>
    </row>
    <row r="1026" spans="1:15" s="299" customFormat="1" ht="60.75" x14ac:dyDescent="0.2">
      <c r="A1026" s="47">
        <v>1</v>
      </c>
      <c r="B1026" s="757" t="s">
        <v>580</v>
      </c>
      <c r="C1026" s="105" t="s">
        <v>1331</v>
      </c>
      <c r="D1026" s="132" t="s">
        <v>554</v>
      </c>
      <c r="E1026" s="108">
        <v>160</v>
      </c>
      <c r="F1026" s="128" t="s">
        <v>302</v>
      </c>
      <c r="G1026" s="202"/>
      <c r="H1026" s="202"/>
      <c r="J1026" s="300"/>
      <c r="K1026" s="300"/>
      <c r="L1026" s="300"/>
      <c r="M1026" s="300"/>
      <c r="N1026" s="300"/>
      <c r="O1026" s="300"/>
    </row>
    <row r="1027" spans="1:15" s="299" customFormat="1" ht="60.75" x14ac:dyDescent="0.2">
      <c r="A1027" s="162">
        <f>A1026+1</f>
        <v>2</v>
      </c>
      <c r="B1027" s="493" t="s">
        <v>912</v>
      </c>
      <c r="C1027" s="84" t="s">
        <v>423</v>
      </c>
      <c r="D1027" s="132" t="s">
        <v>554</v>
      </c>
      <c r="E1027" s="99">
        <v>100</v>
      </c>
      <c r="F1027" s="161" t="s">
        <v>42</v>
      </c>
      <c r="G1027" s="202"/>
      <c r="H1027" s="202"/>
      <c r="J1027" s="300"/>
      <c r="K1027" s="300"/>
      <c r="L1027" s="300"/>
      <c r="M1027" s="300"/>
      <c r="N1027" s="300"/>
      <c r="O1027" s="300"/>
    </row>
    <row r="1028" spans="1:15" s="299" customFormat="1" ht="42" customHeight="1" x14ac:dyDescent="0.2">
      <c r="A1028" s="1011" t="s">
        <v>1483</v>
      </c>
      <c r="B1028" s="1012"/>
      <c r="C1028" s="1012"/>
      <c r="D1028" s="1013"/>
      <c r="E1028" s="456">
        <f>SUM(E1029:E1029)</f>
        <v>50</v>
      </c>
      <c r="F1028" s="211"/>
      <c r="G1028" s="202"/>
      <c r="H1028" s="202"/>
      <c r="J1028" s="300"/>
      <c r="K1028" s="300"/>
      <c r="L1028" s="300"/>
      <c r="M1028" s="300"/>
      <c r="N1028" s="300"/>
      <c r="O1028" s="300"/>
    </row>
    <row r="1029" spans="1:15" s="299" customFormat="1" ht="69.75" x14ac:dyDescent="0.2">
      <c r="A1029" s="47">
        <v>1</v>
      </c>
      <c r="B1029" s="756" t="s">
        <v>38</v>
      </c>
      <c r="C1029" s="105" t="s">
        <v>1346</v>
      </c>
      <c r="D1029" s="105" t="s">
        <v>581</v>
      </c>
      <c r="E1029" s="66">
        <v>50</v>
      </c>
      <c r="F1029" s="128" t="s">
        <v>302</v>
      </c>
      <c r="G1029" s="202"/>
      <c r="H1029" s="202"/>
      <c r="J1029" s="300"/>
      <c r="K1029" s="300"/>
      <c r="L1029" s="300"/>
      <c r="M1029" s="300"/>
      <c r="N1029" s="300"/>
      <c r="O1029" s="300"/>
    </row>
    <row r="1030" spans="1:15" s="299" customFormat="1" ht="42" customHeight="1" x14ac:dyDescent="0.2">
      <c r="A1030" s="1020" t="s">
        <v>1484</v>
      </c>
      <c r="B1030" s="1021"/>
      <c r="C1030" s="1021"/>
      <c r="D1030" s="1022"/>
      <c r="E1030" s="216">
        <f>SUM(E1031:E1032)</f>
        <v>170</v>
      </c>
      <c r="F1030" s="211"/>
      <c r="G1030" s="202"/>
      <c r="H1030" s="202"/>
      <c r="J1030" s="300"/>
      <c r="K1030" s="300"/>
      <c r="L1030" s="300"/>
      <c r="M1030" s="300"/>
      <c r="N1030" s="300"/>
      <c r="O1030" s="300"/>
    </row>
    <row r="1031" spans="1:15" s="299" customFormat="1" ht="60.75" x14ac:dyDescent="0.2">
      <c r="A1031" s="47">
        <v>1</v>
      </c>
      <c r="B1031" s="752" t="s">
        <v>1349</v>
      </c>
      <c r="C1031" s="679" t="s">
        <v>1254</v>
      </c>
      <c r="D1031" s="132" t="s">
        <v>991</v>
      </c>
      <c r="E1031" s="108">
        <v>100</v>
      </c>
      <c r="F1031" s="217" t="s">
        <v>302</v>
      </c>
      <c r="G1031" s="202"/>
      <c r="H1031" s="202"/>
      <c r="J1031" s="300"/>
      <c r="K1031" s="300"/>
      <c r="L1031" s="300"/>
      <c r="M1031" s="300"/>
      <c r="N1031" s="300"/>
      <c r="O1031" s="300"/>
    </row>
    <row r="1032" spans="1:15" s="299" customFormat="1" ht="60.75" x14ac:dyDescent="0.2">
      <c r="A1032" s="47">
        <f>A1031+1</f>
        <v>2</v>
      </c>
      <c r="B1032" s="752" t="s">
        <v>39</v>
      </c>
      <c r="C1032" s="105" t="s">
        <v>1350</v>
      </c>
      <c r="D1032" s="132" t="s">
        <v>996</v>
      </c>
      <c r="E1032" s="108">
        <v>70</v>
      </c>
      <c r="F1032" s="217"/>
      <c r="G1032" s="202"/>
      <c r="H1032" s="202"/>
      <c r="J1032" s="300"/>
      <c r="K1032" s="300"/>
      <c r="L1032" s="300"/>
      <c r="M1032" s="300"/>
      <c r="N1032" s="300"/>
      <c r="O1032" s="300"/>
    </row>
    <row r="1033" spans="1:15" s="355" customFormat="1" ht="45" customHeight="1" x14ac:dyDescent="0.2">
      <c r="A1033" s="1082" t="s">
        <v>1485</v>
      </c>
      <c r="B1033" s="1083"/>
      <c r="C1033" s="1083"/>
      <c r="D1033" s="1084"/>
      <c r="E1033" s="677">
        <f>SUM(E1034)</f>
        <v>96</v>
      </c>
      <c r="F1033" s="305"/>
      <c r="G1033" s="202"/>
      <c r="H1033" s="202"/>
      <c r="J1033" s="356"/>
      <c r="K1033" s="356"/>
      <c r="L1033" s="356"/>
      <c r="M1033" s="356"/>
      <c r="N1033" s="356"/>
      <c r="O1033" s="356"/>
    </row>
    <row r="1034" spans="1:15" s="299" customFormat="1" ht="45" customHeight="1" x14ac:dyDescent="0.2">
      <c r="A1034" s="215">
        <v>1</v>
      </c>
      <c r="B1034" s="448" t="s">
        <v>39</v>
      </c>
      <c r="C1034" s="798" t="s">
        <v>1845</v>
      </c>
      <c r="D1034" s="214" t="s">
        <v>919</v>
      </c>
      <c r="E1034" s="678">
        <v>96</v>
      </c>
      <c r="F1034" s="128" t="s">
        <v>302</v>
      </c>
      <c r="G1034" s="202"/>
      <c r="H1034" s="202"/>
      <c r="J1034" s="300"/>
      <c r="K1034" s="300"/>
      <c r="L1034" s="300"/>
      <c r="M1034" s="300"/>
      <c r="N1034" s="300"/>
      <c r="O1034" s="300"/>
    </row>
    <row r="1035" spans="1:15" s="299" customFormat="1" ht="45" customHeight="1" x14ac:dyDescent="0.2">
      <c r="A1035" s="215">
        <v>2</v>
      </c>
      <c r="B1035" s="448" t="s">
        <v>935</v>
      </c>
      <c r="C1035" s="214" t="s">
        <v>1347</v>
      </c>
      <c r="D1035" s="214" t="s">
        <v>919</v>
      </c>
      <c r="E1035" s="678">
        <v>96</v>
      </c>
      <c r="F1035" s="889" t="s">
        <v>2</v>
      </c>
      <c r="G1035" s="202"/>
      <c r="H1035" s="202"/>
      <c r="J1035" s="300"/>
      <c r="K1035" s="300"/>
      <c r="L1035" s="300"/>
      <c r="M1035" s="300"/>
      <c r="N1035" s="300"/>
      <c r="O1035" s="300"/>
    </row>
    <row r="1036" spans="1:15" s="299" customFormat="1" ht="42" customHeight="1" x14ac:dyDescent="0.2">
      <c r="A1036" s="1011" t="s">
        <v>1486</v>
      </c>
      <c r="B1036" s="1012"/>
      <c r="C1036" s="1012"/>
      <c r="D1036" s="1013"/>
      <c r="E1036" s="456">
        <f>E1037</f>
        <v>80</v>
      </c>
      <c r="F1036" s="22"/>
      <c r="G1036" s="202"/>
      <c r="H1036" s="202"/>
      <c r="J1036" s="300"/>
      <c r="K1036" s="300"/>
      <c r="L1036" s="300"/>
      <c r="M1036" s="300"/>
      <c r="N1036" s="300"/>
      <c r="O1036" s="300"/>
    </row>
    <row r="1037" spans="1:15" s="299" customFormat="1" ht="46.5" x14ac:dyDescent="0.2">
      <c r="A1037" s="47">
        <v>1</v>
      </c>
      <c r="B1037" s="103" t="s">
        <v>582</v>
      </c>
      <c r="C1037" s="105" t="s">
        <v>1328</v>
      </c>
      <c r="D1037" s="105" t="s">
        <v>343</v>
      </c>
      <c r="E1037" s="108">
        <v>80</v>
      </c>
      <c r="F1037" s="128" t="s">
        <v>302</v>
      </c>
      <c r="G1037" s="202"/>
      <c r="H1037" s="202"/>
      <c r="J1037" s="300"/>
      <c r="K1037" s="300"/>
      <c r="L1037" s="300"/>
      <c r="M1037" s="300"/>
      <c r="N1037" s="300"/>
      <c r="O1037" s="300"/>
    </row>
    <row r="1038" spans="1:15" s="299" customFormat="1" ht="42" customHeight="1" x14ac:dyDescent="0.2">
      <c r="A1038" s="1020" t="s">
        <v>1487</v>
      </c>
      <c r="B1038" s="1021"/>
      <c r="C1038" s="1021"/>
      <c r="D1038" s="1022"/>
      <c r="E1038" s="245">
        <f>SUM(E1039:E1041)</f>
        <v>600</v>
      </c>
      <c r="F1038" s="211"/>
      <c r="G1038" s="202"/>
      <c r="H1038" s="202"/>
      <c r="J1038" s="300"/>
      <c r="K1038" s="300"/>
      <c r="L1038" s="300"/>
      <c r="M1038" s="300"/>
      <c r="N1038" s="300"/>
      <c r="O1038" s="300"/>
    </row>
    <row r="1039" spans="1:15" s="299" customFormat="1" ht="40.5" x14ac:dyDescent="0.2">
      <c r="A1039" s="47">
        <v>1</v>
      </c>
      <c r="B1039" s="752" t="s">
        <v>38</v>
      </c>
      <c r="C1039" s="105" t="s">
        <v>1352</v>
      </c>
      <c r="D1039" s="132" t="s">
        <v>550</v>
      </c>
      <c r="E1039" s="108">
        <v>120</v>
      </c>
      <c r="F1039" s="1054" t="s">
        <v>302</v>
      </c>
      <c r="G1039" s="202"/>
      <c r="H1039" s="202"/>
      <c r="J1039" s="300"/>
      <c r="K1039" s="300"/>
      <c r="L1039" s="300"/>
      <c r="M1039" s="300"/>
      <c r="N1039" s="300"/>
      <c r="O1039" s="300"/>
    </row>
    <row r="1040" spans="1:15" s="299" customFormat="1" ht="46.5" x14ac:dyDescent="0.2">
      <c r="A1040" s="47">
        <f>A1039+1</f>
        <v>2</v>
      </c>
      <c r="B1040" s="752" t="s">
        <v>1351</v>
      </c>
      <c r="C1040" s="105" t="s">
        <v>1775</v>
      </c>
      <c r="D1040" s="132" t="s">
        <v>550</v>
      </c>
      <c r="E1040" s="108">
        <v>360</v>
      </c>
      <c r="F1040" s="1078"/>
      <c r="G1040" s="202"/>
      <c r="H1040" s="202"/>
      <c r="J1040" s="300"/>
      <c r="K1040" s="300"/>
      <c r="L1040" s="300"/>
      <c r="M1040" s="300"/>
      <c r="N1040" s="300"/>
      <c r="O1040" s="300"/>
    </row>
    <row r="1041" spans="1:15" s="299" customFormat="1" ht="46.5" x14ac:dyDescent="0.2">
      <c r="A1041" s="801">
        <f>A1040+1</f>
        <v>3</v>
      </c>
      <c r="B1041" s="910" t="s">
        <v>1773</v>
      </c>
      <c r="C1041" s="214" t="s">
        <v>1774</v>
      </c>
      <c r="D1041" s="132" t="s">
        <v>550</v>
      </c>
      <c r="E1041" s="398">
        <v>120</v>
      </c>
      <c r="F1041" s="879" t="s">
        <v>2</v>
      </c>
      <c r="G1041" s="202"/>
      <c r="H1041" s="202"/>
      <c r="J1041" s="300"/>
      <c r="K1041" s="300"/>
      <c r="L1041" s="300"/>
      <c r="M1041" s="300"/>
      <c r="N1041" s="300"/>
      <c r="O1041" s="300"/>
    </row>
    <row r="1042" spans="1:15" s="299" customFormat="1" ht="42" customHeight="1" x14ac:dyDescent="0.2">
      <c r="A1042" s="1079" t="s">
        <v>1488</v>
      </c>
      <c r="B1042" s="1080"/>
      <c r="C1042" s="1080"/>
      <c r="D1042" s="1081"/>
      <c r="E1042" s="680">
        <f>SUM(E1043:E1044)</f>
        <v>180</v>
      </c>
      <c r="F1042" s="22"/>
      <c r="G1042" s="202"/>
      <c r="H1042" s="202"/>
      <c r="J1042" s="300"/>
      <c r="K1042" s="300"/>
      <c r="L1042" s="300"/>
      <c r="M1042" s="300"/>
      <c r="N1042" s="300"/>
      <c r="O1042" s="300"/>
    </row>
    <row r="1043" spans="1:15" s="299" customFormat="1" ht="45" customHeight="1" x14ac:dyDescent="0.2">
      <c r="A1043" s="67">
        <v>1</v>
      </c>
      <c r="B1043" s="756" t="s">
        <v>582</v>
      </c>
      <c r="C1043" s="62" t="s">
        <v>1353</v>
      </c>
      <c r="D1043" s="62" t="s">
        <v>551</v>
      </c>
      <c r="E1043" s="66">
        <v>180</v>
      </c>
      <c r="F1043" s="1039" t="s">
        <v>302</v>
      </c>
      <c r="G1043" s="202"/>
      <c r="H1043" s="202"/>
      <c r="J1043" s="300"/>
      <c r="K1043" s="300"/>
      <c r="L1043" s="300"/>
      <c r="M1043" s="300"/>
      <c r="N1043" s="300"/>
      <c r="O1043" s="300"/>
    </row>
    <row r="1044" spans="1:15" s="299" customFormat="1" ht="45" customHeight="1" x14ac:dyDescent="0.2">
      <c r="A1044" s="251">
        <f>A1043+1</f>
        <v>2</v>
      </c>
      <c r="B1044" s="975" t="s">
        <v>39</v>
      </c>
      <c r="C1044" s="976" t="s">
        <v>1011</v>
      </c>
      <c r="D1044" s="209" t="s">
        <v>551</v>
      </c>
      <c r="E1044" s="977">
        <v>0</v>
      </c>
      <c r="F1044" s="1026"/>
      <c r="G1044" s="202"/>
      <c r="H1044" s="202"/>
      <c r="J1044" s="300"/>
      <c r="K1044" s="300"/>
      <c r="L1044" s="300"/>
      <c r="M1044" s="300"/>
      <c r="N1044" s="300"/>
      <c r="O1044" s="300"/>
    </row>
    <row r="1045" spans="1:15" s="299" customFormat="1" ht="42" customHeight="1" x14ac:dyDescent="0.2">
      <c r="A1045" s="1051" t="s">
        <v>1489</v>
      </c>
      <c r="B1045" s="1052"/>
      <c r="C1045" s="1052"/>
      <c r="D1045" s="1053"/>
      <c r="E1045" s="216">
        <f>SUM(E1046:E1050)</f>
        <v>97</v>
      </c>
      <c r="F1045" s="52"/>
      <c r="G1045" s="202"/>
      <c r="H1045" s="202"/>
      <c r="J1045" s="300"/>
      <c r="K1045" s="300"/>
      <c r="L1045" s="300"/>
      <c r="M1045" s="300"/>
      <c r="N1045" s="300"/>
      <c r="O1045" s="300"/>
    </row>
    <row r="1046" spans="1:15" s="299" customFormat="1" ht="46.5" x14ac:dyDescent="0.2">
      <c r="A1046" s="19">
        <v>1</v>
      </c>
      <c r="B1046" s="972" t="s">
        <v>583</v>
      </c>
      <c r="C1046" s="205" t="s">
        <v>1011</v>
      </c>
      <c r="D1046" s="205" t="s">
        <v>584</v>
      </c>
      <c r="E1046" s="870">
        <v>0</v>
      </c>
      <c r="F1046" s="217" t="s">
        <v>302</v>
      </c>
      <c r="G1046" s="202"/>
      <c r="H1046" s="202"/>
      <c r="J1046" s="300"/>
      <c r="K1046" s="300"/>
      <c r="L1046" s="300"/>
      <c r="M1046" s="300"/>
      <c r="N1046" s="300"/>
      <c r="O1046" s="300"/>
    </row>
    <row r="1047" spans="1:15" s="299" customFormat="1" ht="69.75" x14ac:dyDescent="0.2">
      <c r="A1047" s="251">
        <v>2</v>
      </c>
      <c r="B1047" s="106" t="s">
        <v>585</v>
      </c>
      <c r="C1047" s="206" t="s">
        <v>1354</v>
      </c>
      <c r="D1047" s="124" t="s">
        <v>586</v>
      </c>
      <c r="E1047" s="127">
        <v>24</v>
      </c>
      <c r="F1047" s="217" t="s">
        <v>2</v>
      </c>
      <c r="G1047" s="202"/>
      <c r="H1047" s="202"/>
      <c r="J1047" s="300"/>
      <c r="K1047" s="300"/>
      <c r="L1047" s="300"/>
      <c r="M1047" s="300"/>
      <c r="N1047" s="300"/>
      <c r="O1047" s="300"/>
    </row>
    <row r="1048" spans="1:15" s="299" customFormat="1" ht="69.75" x14ac:dyDescent="0.2">
      <c r="A1048" s="19">
        <v>3</v>
      </c>
      <c r="B1048" s="106" t="s">
        <v>587</v>
      </c>
      <c r="C1048" s="206" t="s">
        <v>778</v>
      </c>
      <c r="D1048" s="124" t="s">
        <v>586</v>
      </c>
      <c r="E1048" s="108">
        <v>24</v>
      </c>
      <c r="F1048" s="217" t="s">
        <v>304</v>
      </c>
      <c r="G1048" s="202"/>
      <c r="H1048" s="202"/>
      <c r="J1048" s="300"/>
      <c r="K1048" s="300"/>
      <c r="L1048" s="300"/>
      <c r="M1048" s="300"/>
      <c r="N1048" s="300"/>
      <c r="O1048" s="300"/>
    </row>
    <row r="1049" spans="1:15" s="299" customFormat="1" ht="69.75" x14ac:dyDescent="0.2">
      <c r="A1049" s="19">
        <v>4</v>
      </c>
      <c r="B1049" s="106" t="s">
        <v>830</v>
      </c>
      <c r="C1049" s="667" t="s">
        <v>831</v>
      </c>
      <c r="D1049" s="124" t="s">
        <v>586</v>
      </c>
      <c r="E1049" s="127">
        <v>19</v>
      </c>
      <c r="F1049" s="889" t="s">
        <v>2</v>
      </c>
      <c r="G1049" s="202"/>
      <c r="H1049" s="202"/>
      <c r="J1049" s="300"/>
      <c r="K1049" s="300"/>
      <c r="L1049" s="300"/>
      <c r="M1049" s="300"/>
      <c r="N1049" s="300"/>
      <c r="O1049" s="300"/>
    </row>
    <row r="1050" spans="1:15" s="299" customFormat="1" ht="81" customHeight="1" x14ac:dyDescent="0.2">
      <c r="A1050" s="19">
        <v>5</v>
      </c>
      <c r="B1050" s="106" t="s">
        <v>588</v>
      </c>
      <c r="C1050" s="105" t="s">
        <v>1355</v>
      </c>
      <c r="D1050" s="133" t="s">
        <v>1356</v>
      </c>
      <c r="E1050" s="108">
        <v>30</v>
      </c>
      <c r="F1050" s="217" t="s">
        <v>304</v>
      </c>
      <c r="G1050" s="202"/>
      <c r="H1050" s="202"/>
      <c r="J1050" s="300"/>
      <c r="K1050" s="300"/>
      <c r="L1050" s="300"/>
      <c r="M1050" s="300"/>
      <c r="N1050" s="300"/>
      <c r="O1050" s="300"/>
    </row>
    <row r="1051" spans="1:15" s="299" customFormat="1" ht="42" customHeight="1" x14ac:dyDescent="0.2">
      <c r="A1051" s="1011" t="s">
        <v>1490</v>
      </c>
      <c r="B1051" s="1012"/>
      <c r="C1051" s="1012"/>
      <c r="D1051" s="1013"/>
      <c r="E1051" s="456">
        <f>SUM(E1052:E1057)</f>
        <v>340</v>
      </c>
      <c r="F1051" s="22"/>
      <c r="G1051" s="202"/>
      <c r="H1051" s="202"/>
      <c r="J1051" s="300"/>
      <c r="K1051" s="300"/>
      <c r="L1051" s="300"/>
      <c r="M1051" s="300"/>
      <c r="N1051" s="300"/>
      <c r="O1051" s="300"/>
    </row>
    <row r="1052" spans="1:15" s="299" customFormat="1" ht="46.5" x14ac:dyDescent="0.2">
      <c r="A1052" s="47">
        <v>1</v>
      </c>
      <c r="B1052" s="755" t="s">
        <v>784</v>
      </c>
      <c r="C1052" s="102" t="s">
        <v>411</v>
      </c>
      <c r="D1052" s="316" t="s">
        <v>990</v>
      </c>
      <c r="E1052" s="124">
        <v>60</v>
      </c>
      <c r="F1052" s="1024" t="s">
        <v>302</v>
      </c>
      <c r="G1052" s="202"/>
      <c r="H1052" s="202"/>
      <c r="J1052" s="300"/>
      <c r="K1052" s="300"/>
      <c r="L1052" s="300"/>
      <c r="M1052" s="300"/>
      <c r="N1052" s="300"/>
      <c r="O1052" s="300"/>
    </row>
    <row r="1053" spans="1:15" s="299" customFormat="1" ht="46.5" x14ac:dyDescent="0.2">
      <c r="A1053" s="147">
        <f>A1052+1</f>
        <v>2</v>
      </c>
      <c r="B1053" s="387" t="s">
        <v>785</v>
      </c>
      <c r="C1053" s="102" t="s">
        <v>413</v>
      </c>
      <c r="D1053" s="316" t="s">
        <v>990</v>
      </c>
      <c r="E1053" s="124">
        <v>60</v>
      </c>
      <c r="F1053" s="1026"/>
      <c r="G1053" s="202"/>
      <c r="H1053" s="202"/>
      <c r="J1053" s="300"/>
      <c r="K1053" s="300"/>
      <c r="L1053" s="300"/>
      <c r="M1053" s="300"/>
      <c r="N1053" s="300"/>
      <c r="O1053" s="300"/>
    </row>
    <row r="1054" spans="1:15" s="299" customFormat="1" ht="46.5" x14ac:dyDescent="0.2">
      <c r="A1054" s="147">
        <f>A1053+1</f>
        <v>3</v>
      </c>
      <c r="B1054" s="101" t="s">
        <v>703</v>
      </c>
      <c r="C1054" s="84" t="s">
        <v>423</v>
      </c>
      <c r="D1054" s="316" t="s">
        <v>990</v>
      </c>
      <c r="E1054" s="124">
        <v>60</v>
      </c>
      <c r="F1054" s="1024" t="s">
        <v>302</v>
      </c>
      <c r="G1054" s="202"/>
      <c r="H1054" s="202"/>
      <c r="J1054" s="300"/>
      <c r="K1054" s="300"/>
      <c r="L1054" s="300"/>
      <c r="M1054" s="300"/>
      <c r="N1054" s="300"/>
      <c r="O1054" s="300"/>
    </row>
    <row r="1055" spans="1:15" s="299" customFormat="1" ht="46.5" customHeight="1" x14ac:dyDescent="0.2">
      <c r="A1055" s="147">
        <f>A1054+1</f>
        <v>4</v>
      </c>
      <c r="B1055" s="101" t="s">
        <v>546</v>
      </c>
      <c r="C1055" s="84" t="s">
        <v>423</v>
      </c>
      <c r="D1055" s="316" t="s">
        <v>990</v>
      </c>
      <c r="E1055" s="100">
        <v>50</v>
      </c>
      <c r="F1055" s="1025"/>
      <c r="G1055" s="202"/>
      <c r="H1055" s="202"/>
      <c r="J1055" s="300"/>
      <c r="K1055" s="300"/>
      <c r="L1055" s="300"/>
      <c r="M1055" s="300"/>
      <c r="N1055" s="300"/>
      <c r="O1055" s="300"/>
    </row>
    <row r="1056" spans="1:15" s="299" customFormat="1" ht="46.5" customHeight="1" x14ac:dyDescent="0.2">
      <c r="A1056" s="147">
        <f>A1055+1</f>
        <v>5</v>
      </c>
      <c r="B1056" s="101" t="s">
        <v>704</v>
      </c>
      <c r="C1056" s="84" t="s">
        <v>426</v>
      </c>
      <c r="D1056" s="316" t="s">
        <v>990</v>
      </c>
      <c r="E1056" s="100">
        <v>60</v>
      </c>
      <c r="F1056" s="1026"/>
      <c r="G1056" s="202"/>
      <c r="H1056" s="202"/>
      <c r="J1056" s="300"/>
      <c r="K1056" s="300"/>
      <c r="L1056" s="300"/>
      <c r="M1056" s="300"/>
      <c r="N1056" s="300"/>
      <c r="O1056" s="300"/>
    </row>
    <row r="1057" spans="1:15" s="299" customFormat="1" ht="46.5" customHeight="1" x14ac:dyDescent="0.2">
      <c r="A1057" s="147">
        <f>A1056+1</f>
        <v>6</v>
      </c>
      <c r="B1057" s="101" t="s">
        <v>789</v>
      </c>
      <c r="C1057" s="84" t="s">
        <v>426</v>
      </c>
      <c r="D1057" s="316" t="s">
        <v>990</v>
      </c>
      <c r="E1057" s="100">
        <v>50</v>
      </c>
      <c r="F1057" s="878"/>
      <c r="G1057" s="202"/>
      <c r="H1057" s="202"/>
      <c r="J1057" s="300"/>
      <c r="K1057" s="300"/>
      <c r="L1057" s="300"/>
      <c r="M1057" s="300"/>
      <c r="N1057" s="300"/>
      <c r="O1057" s="300"/>
    </row>
    <row r="1058" spans="1:15" s="299" customFormat="1" ht="42" customHeight="1" x14ac:dyDescent="0.2">
      <c r="A1058" s="1020" t="s">
        <v>1491</v>
      </c>
      <c r="B1058" s="1021"/>
      <c r="C1058" s="1021"/>
      <c r="D1058" s="1022"/>
      <c r="E1058" s="216">
        <f>SUM(E1059:E1061)</f>
        <v>450</v>
      </c>
      <c r="F1058" s="211"/>
      <c r="G1058" s="202"/>
      <c r="H1058" s="202"/>
      <c r="J1058" s="300"/>
      <c r="K1058" s="300"/>
      <c r="L1058" s="300"/>
      <c r="M1058" s="300"/>
      <c r="N1058" s="300"/>
      <c r="O1058" s="300"/>
    </row>
    <row r="1059" spans="1:15" s="299" customFormat="1" ht="45" customHeight="1" x14ac:dyDescent="0.2">
      <c r="A1059" s="47">
        <v>1</v>
      </c>
      <c r="B1059" s="763" t="s">
        <v>37</v>
      </c>
      <c r="C1059" s="686" t="s">
        <v>1365</v>
      </c>
      <c r="D1059" s="751" t="s">
        <v>367</v>
      </c>
      <c r="E1059" s="100">
        <v>150</v>
      </c>
      <c r="F1059" s="135" t="s">
        <v>302</v>
      </c>
      <c r="G1059" s="202"/>
      <c r="H1059" s="202"/>
      <c r="J1059" s="300"/>
      <c r="K1059" s="300"/>
      <c r="L1059" s="300"/>
      <c r="M1059" s="300"/>
      <c r="N1059" s="300"/>
      <c r="O1059" s="300"/>
    </row>
    <row r="1060" spans="1:15" s="299" customFormat="1" ht="45" customHeight="1" x14ac:dyDescent="0.2">
      <c r="A1060" s="148">
        <f>A1059+1</f>
        <v>2</v>
      </c>
      <c r="B1060" s="827" t="s">
        <v>832</v>
      </c>
      <c r="C1060" s="829" t="s">
        <v>1793</v>
      </c>
      <c r="D1060" s="751" t="s">
        <v>367</v>
      </c>
      <c r="E1060" s="100">
        <v>150</v>
      </c>
      <c r="F1060" s="1060" t="s">
        <v>2</v>
      </c>
      <c r="G1060" s="202"/>
      <c r="H1060" s="202"/>
      <c r="J1060" s="300"/>
      <c r="K1060" s="300"/>
      <c r="L1060" s="300"/>
      <c r="M1060" s="300"/>
      <c r="N1060" s="300"/>
      <c r="O1060" s="300"/>
    </row>
    <row r="1061" spans="1:15" s="299" customFormat="1" ht="45" customHeight="1" x14ac:dyDescent="0.2">
      <c r="A1061" s="148">
        <f>A1060+1</f>
        <v>3</v>
      </c>
      <c r="B1061" s="770" t="s">
        <v>1008</v>
      </c>
      <c r="C1061" s="687" t="s">
        <v>1366</v>
      </c>
      <c r="D1061" s="751" t="s">
        <v>367</v>
      </c>
      <c r="E1061" s="398">
        <v>150</v>
      </c>
      <c r="F1061" s="1038"/>
      <c r="G1061" s="202"/>
      <c r="H1061" s="202"/>
      <c r="J1061" s="300"/>
      <c r="K1061" s="300"/>
      <c r="L1061" s="300"/>
      <c r="M1061" s="300"/>
      <c r="N1061" s="300"/>
      <c r="O1061" s="300"/>
    </row>
    <row r="1062" spans="1:15" s="299" customFormat="1" ht="42" customHeight="1" x14ac:dyDescent="0.2">
      <c r="A1062" s="1020" t="s">
        <v>1492</v>
      </c>
      <c r="B1062" s="1021"/>
      <c r="C1062" s="1021"/>
      <c r="D1062" s="1022"/>
      <c r="E1062" s="216">
        <f>SUM(E1063:E1068)</f>
        <v>610</v>
      </c>
      <c r="F1062" s="211"/>
      <c r="G1062" s="202"/>
      <c r="H1062" s="202"/>
      <c r="J1062" s="300"/>
      <c r="K1062" s="300"/>
      <c r="L1062" s="300"/>
      <c r="M1062" s="300"/>
      <c r="N1062" s="300"/>
      <c r="O1062" s="300"/>
    </row>
    <row r="1063" spans="1:15" s="299" customFormat="1" ht="69.75" x14ac:dyDescent="0.2">
      <c r="A1063" s="47">
        <v>1</v>
      </c>
      <c r="B1063" s="688" t="s">
        <v>1375</v>
      </c>
      <c r="C1063" s="797" t="s">
        <v>1907</v>
      </c>
      <c r="D1063" s="476" t="s">
        <v>1376</v>
      </c>
      <c r="E1063" s="475">
        <v>70</v>
      </c>
      <c r="F1063" s="375" t="s">
        <v>2</v>
      </c>
      <c r="G1063" s="202"/>
      <c r="H1063" s="202"/>
      <c r="J1063" s="300"/>
      <c r="K1063" s="300"/>
      <c r="L1063" s="300"/>
      <c r="M1063" s="300"/>
      <c r="N1063" s="300"/>
      <c r="O1063" s="300"/>
    </row>
    <row r="1064" spans="1:15" s="299" customFormat="1" ht="46.5" x14ac:dyDescent="0.2">
      <c r="A1064" s="47">
        <f>A1063+1</f>
        <v>2</v>
      </c>
      <c r="B1064" s="101" t="s">
        <v>1026</v>
      </c>
      <c r="C1064" s="102" t="s">
        <v>1203</v>
      </c>
      <c r="D1064" s="429" t="s">
        <v>523</v>
      </c>
      <c r="E1064" s="108">
        <v>150</v>
      </c>
      <c r="F1064" s="1050" t="s">
        <v>302</v>
      </c>
      <c r="G1064" s="202"/>
      <c r="H1064" s="202"/>
      <c r="J1064" s="300"/>
      <c r="K1064" s="300"/>
      <c r="L1064" s="300"/>
      <c r="M1064" s="300"/>
      <c r="N1064" s="300"/>
      <c r="O1064" s="300"/>
    </row>
    <row r="1065" spans="1:15" s="9" customFormat="1" ht="46.5" x14ac:dyDescent="0.2">
      <c r="A1065" s="47">
        <f>A1064+1</f>
        <v>3</v>
      </c>
      <c r="B1065" s="146" t="s">
        <v>1022</v>
      </c>
      <c r="C1065" s="378" t="s">
        <v>1373</v>
      </c>
      <c r="D1065" s="214" t="s">
        <v>523</v>
      </c>
      <c r="E1065" s="108">
        <v>100</v>
      </c>
      <c r="F1065" s="1010"/>
      <c r="G1065" s="202"/>
      <c r="H1065" s="202"/>
      <c r="J1065" s="689"/>
      <c r="K1065" s="689"/>
      <c r="L1065" s="689"/>
      <c r="M1065" s="689"/>
      <c r="N1065" s="689"/>
      <c r="O1065" s="689"/>
    </row>
    <row r="1066" spans="1:15" s="299" customFormat="1" ht="93" x14ac:dyDescent="0.2">
      <c r="A1066" s="47">
        <f>A1065+1</f>
        <v>4</v>
      </c>
      <c r="B1066" s="146" t="s">
        <v>1377</v>
      </c>
      <c r="C1066" s="102" t="s">
        <v>1068</v>
      </c>
      <c r="D1066" s="62" t="s">
        <v>915</v>
      </c>
      <c r="E1066" s="108">
        <v>70</v>
      </c>
      <c r="F1066" s="1010"/>
      <c r="G1066" s="202"/>
      <c r="H1066" s="202"/>
      <c r="J1066" s="300"/>
      <c r="K1066" s="300"/>
      <c r="L1066" s="300"/>
      <c r="M1066" s="300"/>
      <c r="N1066" s="300"/>
      <c r="O1066" s="300"/>
    </row>
    <row r="1067" spans="1:15" s="299" customFormat="1" ht="69.75" x14ac:dyDescent="0.2">
      <c r="A1067" s="47">
        <f>A1066+1</f>
        <v>5</v>
      </c>
      <c r="B1067" s="101" t="s">
        <v>699</v>
      </c>
      <c r="C1067" s="102" t="s">
        <v>1372</v>
      </c>
      <c r="D1067" s="62" t="s">
        <v>576</v>
      </c>
      <c r="E1067" s="108">
        <v>150</v>
      </c>
      <c r="F1067" s="1010"/>
      <c r="G1067" s="202"/>
      <c r="H1067" s="202"/>
      <c r="J1067" s="300"/>
      <c r="K1067" s="300"/>
      <c r="L1067" s="300"/>
      <c r="M1067" s="300"/>
      <c r="N1067" s="300"/>
      <c r="O1067" s="300"/>
    </row>
    <row r="1068" spans="1:15" s="299" customFormat="1" ht="93" x14ac:dyDescent="0.2">
      <c r="A1068" s="47">
        <f>A1067+1</f>
        <v>6</v>
      </c>
      <c r="B1068" s="101" t="s">
        <v>747</v>
      </c>
      <c r="C1068" s="102" t="s">
        <v>1374</v>
      </c>
      <c r="D1068" s="62" t="s">
        <v>1023</v>
      </c>
      <c r="E1068" s="108">
        <v>70</v>
      </c>
      <c r="F1068" s="1030"/>
      <c r="G1068" s="202"/>
      <c r="H1068" s="202"/>
      <c r="J1068" s="300"/>
      <c r="K1068" s="300"/>
      <c r="L1068" s="300"/>
      <c r="M1068" s="300"/>
      <c r="N1068" s="300"/>
      <c r="O1068" s="300"/>
    </row>
    <row r="1069" spans="1:15" s="299" customFormat="1" ht="42.75" customHeight="1" x14ac:dyDescent="0.2">
      <c r="A1069" s="1056" t="s">
        <v>1493</v>
      </c>
      <c r="B1069" s="1057"/>
      <c r="C1069" s="1057"/>
      <c r="D1069" s="1061"/>
      <c r="E1069" s="632">
        <f t="shared" ref="E1069" si="61">SUM(E1070:E1072)</f>
        <v>65</v>
      </c>
      <c r="F1069" s="144"/>
      <c r="G1069" s="202"/>
      <c r="H1069" s="202"/>
      <c r="J1069" s="300"/>
      <c r="K1069" s="300"/>
      <c r="L1069" s="300"/>
      <c r="M1069" s="300"/>
      <c r="N1069" s="300"/>
      <c r="O1069" s="300"/>
    </row>
    <row r="1070" spans="1:15" s="299" customFormat="1" ht="60.75" x14ac:dyDescent="0.2">
      <c r="A1070" s="47">
        <v>1</v>
      </c>
      <c r="B1070" s="834" t="s">
        <v>40</v>
      </c>
      <c r="C1070" s="594" t="s">
        <v>834</v>
      </c>
      <c r="D1070" s="222" t="s">
        <v>700</v>
      </c>
      <c r="E1070" s="127">
        <v>15</v>
      </c>
      <c r="F1070" s="228" t="s">
        <v>2</v>
      </c>
      <c r="G1070" s="202"/>
      <c r="H1070" s="202"/>
      <c r="J1070" s="300"/>
      <c r="K1070" s="300"/>
      <c r="L1070" s="300"/>
      <c r="M1070" s="300"/>
      <c r="N1070" s="300"/>
      <c r="O1070" s="300"/>
    </row>
    <row r="1071" spans="1:15" s="299" customFormat="1" ht="60.75" customHeight="1" x14ac:dyDescent="0.2">
      <c r="A1071" s="47">
        <f>A1070+1</f>
        <v>2</v>
      </c>
      <c r="B1071" s="834" t="s">
        <v>701</v>
      </c>
      <c r="C1071" s="594" t="s">
        <v>1248</v>
      </c>
      <c r="D1071" s="222" t="s">
        <v>700</v>
      </c>
      <c r="E1071" s="127">
        <v>15</v>
      </c>
      <c r="F1071" s="1050" t="s">
        <v>302</v>
      </c>
      <c r="G1071" s="202"/>
      <c r="H1071" s="202"/>
      <c r="J1071" s="300"/>
      <c r="K1071" s="300"/>
      <c r="L1071" s="300"/>
      <c r="M1071" s="300"/>
      <c r="N1071" s="300"/>
      <c r="O1071" s="300"/>
    </row>
    <row r="1072" spans="1:15" s="299" customFormat="1" ht="60.75" customHeight="1" x14ac:dyDescent="0.2">
      <c r="A1072" s="47">
        <f>A1071+1</f>
        <v>3</v>
      </c>
      <c r="B1072" s="834" t="s">
        <v>39</v>
      </c>
      <c r="C1072" s="594" t="s">
        <v>1198</v>
      </c>
      <c r="D1072" s="222" t="s">
        <v>700</v>
      </c>
      <c r="E1072" s="127">
        <v>35</v>
      </c>
      <c r="F1072" s="1030"/>
      <c r="G1072" s="202"/>
      <c r="H1072" s="202"/>
      <c r="J1072" s="300"/>
      <c r="K1072" s="300"/>
      <c r="L1072" s="300"/>
      <c r="M1072" s="300"/>
      <c r="N1072" s="300"/>
      <c r="O1072" s="300"/>
    </row>
    <row r="1073" spans="1:15" s="299" customFormat="1" ht="40.5" customHeight="1" x14ac:dyDescent="0.2">
      <c r="A1073" s="1020" t="s">
        <v>1494</v>
      </c>
      <c r="B1073" s="1021"/>
      <c r="C1073" s="1021"/>
      <c r="D1073" s="1022"/>
      <c r="E1073" s="216">
        <f>SUM(E1074:E1075)</f>
        <v>160</v>
      </c>
      <c r="F1073" s="211"/>
      <c r="G1073" s="202"/>
      <c r="H1073" s="202"/>
      <c r="J1073" s="300"/>
      <c r="K1073" s="300"/>
      <c r="L1073" s="300"/>
      <c r="M1073" s="300"/>
      <c r="N1073" s="300"/>
      <c r="O1073" s="300"/>
    </row>
    <row r="1074" spans="1:15" s="299" customFormat="1" ht="69" customHeight="1" x14ac:dyDescent="0.2">
      <c r="A1074" s="47">
        <v>1</v>
      </c>
      <c r="B1074" s="763" t="s">
        <v>1636</v>
      </c>
      <c r="C1074" s="818" t="s">
        <v>1258</v>
      </c>
      <c r="D1074" s="681" t="s">
        <v>355</v>
      </c>
      <c r="E1074" s="172">
        <v>80</v>
      </c>
      <c r="F1074" s="1050" t="s">
        <v>302</v>
      </c>
      <c r="G1074" s="202"/>
      <c r="H1074" s="202"/>
      <c r="J1074" s="300"/>
      <c r="K1074" s="300"/>
      <c r="L1074" s="300"/>
      <c r="M1074" s="300"/>
      <c r="N1074" s="300"/>
      <c r="O1074" s="300"/>
    </row>
    <row r="1075" spans="1:15" s="299" customFormat="1" ht="45" customHeight="1" x14ac:dyDescent="0.2">
      <c r="A1075" s="215">
        <f>A1074+1</f>
        <v>2</v>
      </c>
      <c r="B1075" s="763" t="s">
        <v>1637</v>
      </c>
      <c r="C1075" s="798" t="s">
        <v>1821</v>
      </c>
      <c r="D1075" s="681" t="s">
        <v>355</v>
      </c>
      <c r="E1075" s="446">
        <v>80</v>
      </c>
      <c r="F1075" s="1030"/>
      <c r="G1075" s="202"/>
      <c r="H1075" s="202"/>
      <c r="J1075" s="300"/>
      <c r="K1075" s="300"/>
      <c r="L1075" s="300"/>
      <c r="M1075" s="300"/>
      <c r="N1075" s="300"/>
      <c r="O1075" s="300"/>
    </row>
    <row r="1076" spans="1:15" s="299" customFormat="1" ht="42" customHeight="1" x14ac:dyDescent="0.2">
      <c r="A1076" s="1020" t="s">
        <v>1495</v>
      </c>
      <c r="B1076" s="1021"/>
      <c r="C1076" s="1021"/>
      <c r="D1076" s="1022"/>
      <c r="E1076" s="216">
        <f>SUM(E1077:E1081)</f>
        <v>510</v>
      </c>
      <c r="F1076" s="211"/>
      <c r="G1076" s="202"/>
      <c r="H1076" s="202"/>
      <c r="J1076" s="300"/>
      <c r="K1076" s="300"/>
      <c r="L1076" s="300"/>
      <c r="M1076" s="300"/>
      <c r="N1076" s="300"/>
      <c r="O1076" s="300"/>
    </row>
    <row r="1077" spans="1:15" s="299" customFormat="1" ht="60.75" x14ac:dyDescent="0.2">
      <c r="A1077" s="47">
        <v>1</v>
      </c>
      <c r="B1077" s="491" t="s">
        <v>1136</v>
      </c>
      <c r="C1077" s="102" t="s">
        <v>413</v>
      </c>
      <c r="D1077" s="132" t="s">
        <v>554</v>
      </c>
      <c r="E1077" s="950">
        <v>80</v>
      </c>
      <c r="F1077" s="161" t="s">
        <v>42</v>
      </c>
      <c r="G1077" s="202"/>
      <c r="H1077" s="202"/>
      <c r="J1077" s="300"/>
      <c r="K1077" s="300"/>
      <c r="L1077" s="300"/>
      <c r="M1077" s="300"/>
      <c r="N1077" s="300"/>
      <c r="O1077" s="300"/>
    </row>
    <row r="1078" spans="1:15" s="299" customFormat="1" ht="60.75" x14ac:dyDescent="0.2">
      <c r="A1078" s="47">
        <f>A1077+1</f>
        <v>2</v>
      </c>
      <c r="B1078" s="859" t="s">
        <v>727</v>
      </c>
      <c r="C1078" s="813" t="s">
        <v>1858</v>
      </c>
      <c r="D1078" s="132" t="s">
        <v>554</v>
      </c>
      <c r="E1078" s="403">
        <v>100</v>
      </c>
      <c r="F1078" s="128" t="s">
        <v>302</v>
      </c>
      <c r="G1078" s="202"/>
      <c r="H1078" s="202"/>
      <c r="J1078" s="300"/>
      <c r="K1078" s="300"/>
      <c r="L1078" s="300"/>
      <c r="M1078" s="300"/>
      <c r="N1078" s="300"/>
      <c r="O1078" s="300"/>
    </row>
    <row r="1079" spans="1:15" s="299" customFormat="1" ht="60.75" x14ac:dyDescent="0.2">
      <c r="A1079" s="47">
        <f>A1078+1</f>
        <v>3</v>
      </c>
      <c r="B1079" s="682" t="s">
        <v>925</v>
      </c>
      <c r="C1079" s="149" t="s">
        <v>1357</v>
      </c>
      <c r="D1079" s="132" t="s">
        <v>554</v>
      </c>
      <c r="E1079" s="407">
        <v>100</v>
      </c>
      <c r="F1079" s="144" t="s">
        <v>2</v>
      </c>
      <c r="G1079" s="202"/>
      <c r="H1079" s="202"/>
      <c r="J1079" s="300"/>
      <c r="K1079" s="300"/>
      <c r="L1079" s="300"/>
      <c r="M1079" s="300"/>
      <c r="N1079" s="300"/>
      <c r="O1079" s="300"/>
    </row>
    <row r="1080" spans="1:15" s="299" customFormat="1" ht="60.75" x14ac:dyDescent="0.2">
      <c r="A1080" s="47">
        <f>A1079+1</f>
        <v>4</v>
      </c>
      <c r="B1080" s="491" t="s">
        <v>1137</v>
      </c>
      <c r="C1080" s="105" t="s">
        <v>424</v>
      </c>
      <c r="D1080" s="132" t="s">
        <v>554</v>
      </c>
      <c r="E1080" s="292">
        <v>150</v>
      </c>
      <c r="F1080" s="161" t="s">
        <v>42</v>
      </c>
      <c r="G1080" s="202"/>
      <c r="H1080" s="202"/>
      <c r="J1080" s="300"/>
      <c r="K1080" s="300"/>
      <c r="L1080" s="300"/>
      <c r="M1080" s="300"/>
      <c r="N1080" s="300"/>
      <c r="O1080" s="300"/>
    </row>
    <row r="1081" spans="1:15" s="331" customFormat="1" ht="60.75" x14ac:dyDescent="0.35">
      <c r="A1081" s="47">
        <f>A1080+1</f>
        <v>5</v>
      </c>
      <c r="B1081" s="430" t="s">
        <v>995</v>
      </c>
      <c r="C1081" s="84" t="s">
        <v>426</v>
      </c>
      <c r="D1081" s="431" t="s">
        <v>349</v>
      </c>
      <c r="E1081" s="431">
        <v>80</v>
      </c>
      <c r="F1081" s="44" t="s">
        <v>465</v>
      </c>
      <c r="G1081" s="202"/>
      <c r="H1081" s="202"/>
      <c r="I1081" s="330"/>
    </row>
    <row r="1082" spans="1:15" s="300" customFormat="1" ht="42" customHeight="1" x14ac:dyDescent="0.2">
      <c r="A1082" s="1020" t="s">
        <v>1496</v>
      </c>
      <c r="B1082" s="1021"/>
      <c r="C1082" s="1021"/>
      <c r="D1082" s="1022"/>
      <c r="E1082" s="216">
        <f>SUM(E1083:E1084)</f>
        <v>400</v>
      </c>
      <c r="F1082" s="211"/>
      <c r="G1082" s="202"/>
      <c r="H1082" s="202"/>
      <c r="I1082" s="299"/>
    </row>
    <row r="1083" spans="1:15" s="300" customFormat="1" ht="45" customHeight="1" x14ac:dyDescent="0.2">
      <c r="A1083" s="47">
        <v>1</v>
      </c>
      <c r="B1083" s="784" t="s">
        <v>795</v>
      </c>
      <c r="C1083" s="818" t="s">
        <v>1426</v>
      </c>
      <c r="D1083" s="429" t="s">
        <v>348</v>
      </c>
      <c r="E1083" s="100">
        <v>200</v>
      </c>
      <c r="F1083" s="170" t="s">
        <v>302</v>
      </c>
      <c r="G1083" s="202"/>
      <c r="H1083" s="202"/>
      <c r="I1083" s="299"/>
    </row>
    <row r="1084" spans="1:15" s="300" customFormat="1" ht="45" customHeight="1" x14ac:dyDescent="0.2">
      <c r="A1084" s="47">
        <f>A1083+1</f>
        <v>2</v>
      </c>
      <c r="B1084" s="101" t="s">
        <v>40</v>
      </c>
      <c r="C1084" s="429" t="s">
        <v>793</v>
      </c>
      <c r="D1084" s="429" t="s">
        <v>348</v>
      </c>
      <c r="E1084" s="100">
        <v>200</v>
      </c>
      <c r="F1084" s="170" t="s">
        <v>2</v>
      </c>
      <c r="G1084" s="202"/>
      <c r="H1084" s="202"/>
      <c r="I1084" s="299"/>
    </row>
    <row r="1085" spans="1:15" s="300" customFormat="1" ht="42" customHeight="1" x14ac:dyDescent="0.2">
      <c r="A1085" s="1020" t="s">
        <v>1497</v>
      </c>
      <c r="B1085" s="1021"/>
      <c r="C1085" s="1021"/>
      <c r="D1085" s="1022"/>
      <c r="E1085" s="216">
        <f>SUM(E1086:E1086)</f>
        <v>220</v>
      </c>
      <c r="F1085" s="211"/>
      <c r="G1085" s="202"/>
      <c r="H1085" s="202"/>
      <c r="I1085" s="299"/>
    </row>
    <row r="1086" spans="1:15" s="300" customFormat="1" ht="45" customHeight="1" x14ac:dyDescent="0.2">
      <c r="A1086" s="47">
        <v>1</v>
      </c>
      <c r="B1086" s="756" t="s">
        <v>582</v>
      </c>
      <c r="C1086" s="62" t="s">
        <v>1358</v>
      </c>
      <c r="D1086" s="61" t="s">
        <v>558</v>
      </c>
      <c r="E1086" s="66">
        <v>220</v>
      </c>
      <c r="F1086" s="171" t="s">
        <v>302</v>
      </c>
      <c r="G1086" s="202"/>
      <c r="H1086" s="202"/>
      <c r="I1086" s="299"/>
    </row>
    <row r="1087" spans="1:15" s="300" customFormat="1" ht="42" customHeight="1" x14ac:dyDescent="0.2">
      <c r="A1087" s="1020" t="s">
        <v>1498</v>
      </c>
      <c r="B1087" s="1021"/>
      <c r="C1087" s="1021"/>
      <c r="D1087" s="1022"/>
      <c r="E1087" s="216">
        <f>SUM(E1088:E1091)</f>
        <v>480</v>
      </c>
      <c r="F1087" s="211"/>
      <c r="G1087" s="202"/>
      <c r="H1087" s="202"/>
      <c r="I1087" s="299"/>
    </row>
    <row r="1088" spans="1:15" s="300" customFormat="1" ht="45" customHeight="1" x14ac:dyDescent="0.2">
      <c r="A1088" s="47">
        <v>1</v>
      </c>
      <c r="B1088" s="756" t="s">
        <v>525</v>
      </c>
      <c r="C1088" s="62" t="s">
        <v>1261</v>
      </c>
      <c r="D1088" s="62" t="s">
        <v>1360</v>
      </c>
      <c r="E1088" s="66">
        <v>120</v>
      </c>
      <c r="F1088" s="1071" t="s">
        <v>302</v>
      </c>
      <c r="G1088" s="202"/>
      <c r="H1088" s="202"/>
      <c r="I1088" s="299"/>
    </row>
    <row r="1089" spans="1:15" s="300" customFormat="1" ht="45" customHeight="1" x14ac:dyDescent="0.2">
      <c r="A1089" s="47">
        <f>A1088+1</f>
        <v>2</v>
      </c>
      <c r="B1089" s="796" t="s">
        <v>524</v>
      </c>
      <c r="C1089" s="62" t="s">
        <v>1359</v>
      </c>
      <c r="D1089" s="62" t="s">
        <v>1360</v>
      </c>
      <c r="E1089" s="683">
        <v>120</v>
      </c>
      <c r="F1089" s="1025"/>
      <c r="G1089" s="202"/>
      <c r="H1089" s="202"/>
      <c r="I1089" s="299"/>
    </row>
    <row r="1090" spans="1:15" s="300" customFormat="1" ht="45" customHeight="1" x14ac:dyDescent="0.2">
      <c r="A1090" s="47">
        <f>A1089+1</f>
        <v>3</v>
      </c>
      <c r="B1090" s="237" t="s">
        <v>1638</v>
      </c>
      <c r="C1090" s="574" t="s">
        <v>1100</v>
      </c>
      <c r="D1090" s="214" t="s">
        <v>802</v>
      </c>
      <c r="E1090" s="683">
        <v>120</v>
      </c>
      <c r="F1090" s="1077" t="s">
        <v>2</v>
      </c>
      <c r="G1090" s="202"/>
      <c r="H1090" s="202"/>
      <c r="I1090" s="299"/>
    </row>
    <row r="1091" spans="1:15" s="300" customFormat="1" ht="45" customHeight="1" x14ac:dyDescent="0.2">
      <c r="A1091" s="47">
        <f>A1090+1</f>
        <v>4</v>
      </c>
      <c r="B1091" s="750" t="s">
        <v>1639</v>
      </c>
      <c r="C1091" s="214" t="s">
        <v>1249</v>
      </c>
      <c r="D1091" s="214" t="s">
        <v>1771</v>
      </c>
      <c r="E1091" s="683">
        <v>120</v>
      </c>
      <c r="F1091" s="1077"/>
      <c r="G1091" s="202"/>
      <c r="H1091" s="202"/>
      <c r="I1091" s="299"/>
    </row>
    <row r="1092" spans="1:15" s="300" customFormat="1" ht="41.25" customHeight="1" x14ac:dyDescent="0.2">
      <c r="A1092" s="1065" t="s">
        <v>1499</v>
      </c>
      <c r="B1092" s="1066"/>
      <c r="C1092" s="1066"/>
      <c r="D1092" s="1067"/>
      <c r="E1092" s="232">
        <f t="shared" ref="E1092" si="62">E1093+E1101+E1116</f>
        <v>2036</v>
      </c>
      <c r="F1092" s="364"/>
      <c r="G1092" s="202"/>
      <c r="H1092" s="202"/>
      <c r="I1092" s="299"/>
    </row>
    <row r="1093" spans="1:15" s="300" customFormat="1" ht="41.25" customHeight="1" x14ac:dyDescent="0.2">
      <c r="A1093" s="306" t="s">
        <v>1434</v>
      </c>
      <c r="B1093" s="1068" t="s">
        <v>932</v>
      </c>
      <c r="C1093" s="1069"/>
      <c r="D1093" s="1070"/>
      <c r="E1093" s="233">
        <f>SUM(E1094:E1100)</f>
        <v>946</v>
      </c>
      <c r="F1093" s="364"/>
      <c r="G1093" s="202"/>
      <c r="H1093" s="202"/>
      <c r="I1093" s="299"/>
    </row>
    <row r="1094" spans="1:15" s="300" customFormat="1" ht="60.75" x14ac:dyDescent="0.2">
      <c r="A1094" s="47">
        <v>1</v>
      </c>
      <c r="B1094" s="265" t="s">
        <v>838</v>
      </c>
      <c r="C1094" s="126" t="s">
        <v>834</v>
      </c>
      <c r="D1094" s="316" t="s">
        <v>990</v>
      </c>
      <c r="E1094" s="957">
        <v>106</v>
      </c>
      <c r="F1094" s="51" t="s">
        <v>767</v>
      </c>
      <c r="G1094" s="202"/>
      <c r="H1094" s="202"/>
      <c r="I1094" s="299"/>
    </row>
    <row r="1095" spans="1:15" s="300" customFormat="1" ht="45" customHeight="1" x14ac:dyDescent="0.2">
      <c r="A1095" s="129">
        <f t="shared" ref="A1095:A1100" si="63">A1094+1</f>
        <v>2</v>
      </c>
      <c r="B1095" s="767" t="s">
        <v>1362</v>
      </c>
      <c r="C1095" s="813" t="s">
        <v>1782</v>
      </c>
      <c r="D1095" s="316" t="s">
        <v>990</v>
      </c>
      <c r="E1095" s="431">
        <v>150</v>
      </c>
      <c r="F1095" s="1071" t="s">
        <v>302</v>
      </c>
      <c r="G1095" s="202"/>
      <c r="H1095" s="202"/>
      <c r="I1095" s="299"/>
    </row>
    <row r="1096" spans="1:15" s="300" customFormat="1" ht="46.5" x14ac:dyDescent="0.2">
      <c r="A1096" s="129">
        <f t="shared" si="63"/>
        <v>3</v>
      </c>
      <c r="B1096" s="767" t="s">
        <v>1363</v>
      </c>
      <c r="C1096" s="431" t="s">
        <v>1273</v>
      </c>
      <c r="D1096" s="316" t="s">
        <v>990</v>
      </c>
      <c r="E1096" s="431">
        <v>130</v>
      </c>
      <c r="F1096" s="1025"/>
      <c r="G1096" s="202"/>
      <c r="H1096" s="202"/>
      <c r="I1096" s="299"/>
    </row>
    <row r="1097" spans="1:15" s="300" customFormat="1" ht="46.5" x14ac:dyDescent="0.2">
      <c r="A1097" s="129">
        <f t="shared" si="63"/>
        <v>4</v>
      </c>
      <c r="B1097" s="767" t="s">
        <v>1364</v>
      </c>
      <c r="C1097" s="431" t="s">
        <v>423</v>
      </c>
      <c r="D1097" s="316" t="s">
        <v>990</v>
      </c>
      <c r="E1097" s="431">
        <v>130</v>
      </c>
      <c r="F1097" s="1026"/>
      <c r="G1097" s="202"/>
      <c r="H1097" s="202"/>
      <c r="I1097" s="299"/>
    </row>
    <row r="1098" spans="1:15" s="300" customFormat="1" ht="93" x14ac:dyDescent="0.2">
      <c r="A1098" s="129">
        <f t="shared" si="63"/>
        <v>5</v>
      </c>
      <c r="B1098" s="561" t="s">
        <v>886</v>
      </c>
      <c r="C1098" s="177" t="s">
        <v>687</v>
      </c>
      <c r="D1098" s="565" t="s">
        <v>379</v>
      </c>
      <c r="E1098" s="564">
        <v>200</v>
      </c>
      <c r="F1098" s="45" t="s">
        <v>41</v>
      </c>
      <c r="G1098" s="202"/>
      <c r="H1098" s="202"/>
      <c r="I1098" s="299"/>
    </row>
    <row r="1099" spans="1:15" s="300" customFormat="1" ht="60.75" x14ac:dyDescent="0.2">
      <c r="A1099" s="129">
        <f t="shared" si="63"/>
        <v>6</v>
      </c>
      <c r="B1099" s="237" t="s">
        <v>456</v>
      </c>
      <c r="C1099" s="378" t="s">
        <v>424</v>
      </c>
      <c r="D1099" s="214" t="s">
        <v>1125</v>
      </c>
      <c r="E1099" s="398">
        <v>80</v>
      </c>
      <c r="F1099" s="169" t="s">
        <v>454</v>
      </c>
      <c r="G1099" s="202"/>
      <c r="H1099" s="202"/>
      <c r="I1099" s="299"/>
    </row>
    <row r="1100" spans="1:15" s="299" customFormat="1" ht="60.75" x14ac:dyDescent="0.2">
      <c r="A1100" s="129">
        <f t="shared" si="63"/>
        <v>7</v>
      </c>
      <c r="B1100" s="65" t="s">
        <v>1094</v>
      </c>
      <c r="C1100" s="84" t="s">
        <v>426</v>
      </c>
      <c r="D1100" s="63" t="s">
        <v>379</v>
      </c>
      <c r="E1100" s="66">
        <v>150</v>
      </c>
      <c r="F1100" s="41" t="s">
        <v>474</v>
      </c>
      <c r="G1100" s="202"/>
      <c r="H1100" s="202"/>
      <c r="J1100" s="300"/>
      <c r="K1100" s="300"/>
      <c r="L1100" s="300"/>
      <c r="M1100" s="300"/>
      <c r="N1100" s="300"/>
      <c r="O1100" s="300"/>
    </row>
    <row r="1101" spans="1:15" s="299" customFormat="1" ht="41.25" customHeight="1" x14ac:dyDescent="0.2">
      <c r="A1101" s="306" t="s">
        <v>1435</v>
      </c>
      <c r="B1101" s="1062" t="s">
        <v>933</v>
      </c>
      <c r="C1101" s="1063"/>
      <c r="D1101" s="1064"/>
      <c r="E1101" s="233">
        <f t="shared" ref="E1101" si="64">SUM(E1103:E1115)</f>
        <v>960</v>
      </c>
      <c r="F1101" s="211"/>
      <c r="G1101" s="202"/>
      <c r="H1101" s="202"/>
      <c r="J1101" s="300"/>
      <c r="K1101" s="300"/>
      <c r="L1101" s="300"/>
      <c r="M1101" s="300"/>
      <c r="N1101" s="300"/>
      <c r="O1101" s="300"/>
    </row>
    <row r="1102" spans="1:15" s="299" customFormat="1" ht="46.5" x14ac:dyDescent="0.2">
      <c r="A1102" s="47">
        <v>1</v>
      </c>
      <c r="B1102" s="784" t="s">
        <v>1767</v>
      </c>
      <c r="C1102" s="785" t="s">
        <v>1768</v>
      </c>
      <c r="D1102" s="316" t="s">
        <v>990</v>
      </c>
      <c r="E1102" s="172">
        <v>60</v>
      </c>
      <c r="F1102" s="1050" t="s">
        <v>302</v>
      </c>
      <c r="G1102" s="202"/>
      <c r="H1102" s="202"/>
      <c r="J1102" s="300"/>
      <c r="K1102" s="300"/>
      <c r="L1102" s="300"/>
      <c r="M1102" s="300"/>
      <c r="N1102" s="300"/>
      <c r="O1102" s="300"/>
    </row>
    <row r="1103" spans="1:15" s="299" customFormat="1" ht="46.5" x14ac:dyDescent="0.2">
      <c r="A1103" s="47">
        <f t="shared" ref="A1103:A1115" si="65">A1102+1</f>
        <v>2</v>
      </c>
      <c r="B1103" s="784" t="s">
        <v>1367</v>
      </c>
      <c r="C1103" s="790" t="s">
        <v>1770</v>
      </c>
      <c r="D1103" s="316" t="s">
        <v>990</v>
      </c>
      <c r="E1103" s="172">
        <v>60</v>
      </c>
      <c r="F1103" s="1030"/>
      <c r="G1103" s="202"/>
      <c r="H1103" s="202"/>
      <c r="J1103" s="300"/>
      <c r="K1103" s="300"/>
      <c r="L1103" s="300"/>
      <c r="M1103" s="300"/>
      <c r="N1103" s="300"/>
      <c r="O1103" s="300"/>
    </row>
    <row r="1104" spans="1:15" s="299" customFormat="1" ht="46.5" x14ac:dyDescent="0.2">
      <c r="A1104" s="47">
        <f t="shared" si="65"/>
        <v>3</v>
      </c>
      <c r="B1104" s="784" t="s">
        <v>914</v>
      </c>
      <c r="C1104" s="769" t="s">
        <v>1761</v>
      </c>
      <c r="D1104" s="316" t="s">
        <v>990</v>
      </c>
      <c r="E1104" s="172">
        <v>60</v>
      </c>
      <c r="F1104" s="879" t="s">
        <v>2</v>
      </c>
      <c r="G1104" s="202"/>
      <c r="H1104" s="202"/>
      <c r="J1104" s="300"/>
      <c r="K1104" s="300"/>
      <c r="L1104" s="300"/>
      <c r="M1104" s="300"/>
      <c r="N1104" s="300"/>
      <c r="O1104" s="300"/>
    </row>
    <row r="1105" spans="1:15" s="299" customFormat="1" ht="69.75" x14ac:dyDescent="0.2">
      <c r="A1105" s="47">
        <f t="shared" si="65"/>
        <v>4</v>
      </c>
      <c r="B1105" s="784" t="s">
        <v>1808</v>
      </c>
      <c r="C1105" s="102" t="s">
        <v>1809</v>
      </c>
      <c r="D1105" s="316" t="s">
        <v>589</v>
      </c>
      <c r="E1105" s="172">
        <v>130</v>
      </c>
      <c r="F1105" s="301" t="s">
        <v>302</v>
      </c>
      <c r="G1105" s="202"/>
      <c r="H1105" s="202"/>
      <c r="J1105" s="300"/>
      <c r="K1105" s="300"/>
      <c r="L1105" s="300"/>
      <c r="M1105" s="300"/>
      <c r="N1105" s="300"/>
      <c r="O1105" s="300"/>
    </row>
    <row r="1106" spans="1:15" s="299" customFormat="1" ht="46.5" x14ac:dyDescent="0.2">
      <c r="A1106" s="47">
        <f t="shared" si="65"/>
        <v>5</v>
      </c>
      <c r="B1106" s="784" t="s">
        <v>1368</v>
      </c>
      <c r="C1106" s="785" t="s">
        <v>1764</v>
      </c>
      <c r="D1106" s="316" t="s">
        <v>990</v>
      </c>
      <c r="E1106" s="172">
        <v>60</v>
      </c>
      <c r="F1106" s="1072" t="s">
        <v>2</v>
      </c>
      <c r="G1106" s="202"/>
      <c r="H1106" s="202"/>
      <c r="J1106" s="300"/>
      <c r="K1106" s="300"/>
      <c r="L1106" s="300"/>
      <c r="M1106" s="300"/>
      <c r="N1106" s="300"/>
      <c r="O1106" s="300"/>
    </row>
    <row r="1107" spans="1:15" s="299" customFormat="1" ht="46.5" x14ac:dyDescent="0.2">
      <c r="A1107" s="47">
        <f t="shared" si="65"/>
        <v>6</v>
      </c>
      <c r="B1107" s="784" t="s">
        <v>607</v>
      </c>
      <c r="C1107" s="786" t="s">
        <v>1765</v>
      </c>
      <c r="D1107" s="316" t="s">
        <v>990</v>
      </c>
      <c r="E1107" s="100">
        <v>60</v>
      </c>
      <c r="F1107" s="1010"/>
      <c r="G1107" s="202"/>
      <c r="H1107" s="202"/>
      <c r="J1107" s="300"/>
      <c r="K1107" s="300"/>
      <c r="L1107" s="300"/>
      <c r="M1107" s="300"/>
      <c r="N1107" s="300"/>
      <c r="O1107" s="300"/>
    </row>
    <row r="1108" spans="1:15" s="299" customFormat="1" ht="46.5" x14ac:dyDescent="0.2">
      <c r="A1108" s="47">
        <f t="shared" si="65"/>
        <v>7</v>
      </c>
      <c r="B1108" s="784" t="s">
        <v>1369</v>
      </c>
      <c r="C1108" s="789" t="s">
        <v>1769</v>
      </c>
      <c r="D1108" s="316" t="s">
        <v>990</v>
      </c>
      <c r="E1108" s="172">
        <v>60</v>
      </c>
      <c r="F1108" s="1030"/>
      <c r="G1108" s="202"/>
      <c r="H1108" s="202"/>
      <c r="J1108" s="300"/>
      <c r="K1108" s="300"/>
      <c r="L1108" s="300"/>
      <c r="M1108" s="300"/>
      <c r="N1108" s="300"/>
      <c r="O1108" s="300"/>
    </row>
    <row r="1109" spans="1:15" s="299" customFormat="1" ht="60.75" x14ac:dyDescent="0.2">
      <c r="A1109" s="47">
        <f t="shared" si="65"/>
        <v>8</v>
      </c>
      <c r="B1109" s="284" t="s">
        <v>912</v>
      </c>
      <c r="C1109" s="105" t="s">
        <v>416</v>
      </c>
      <c r="D1109" s="500" t="s">
        <v>1138</v>
      </c>
      <c r="E1109" s="292">
        <v>150</v>
      </c>
      <c r="F1109" s="161" t="s">
        <v>42</v>
      </c>
      <c r="G1109" s="202"/>
      <c r="H1109" s="202"/>
      <c r="J1109" s="300"/>
      <c r="K1109" s="300"/>
      <c r="L1109" s="300"/>
      <c r="M1109" s="300"/>
      <c r="N1109" s="300"/>
      <c r="O1109" s="300"/>
    </row>
    <row r="1110" spans="1:15" s="299" customFormat="1" ht="46.5" x14ac:dyDescent="0.2">
      <c r="A1110" s="47">
        <f t="shared" si="65"/>
        <v>9</v>
      </c>
      <c r="B1110" s="784" t="s">
        <v>1369</v>
      </c>
      <c r="C1110" s="221" t="s">
        <v>423</v>
      </c>
      <c r="D1110" s="316" t="s">
        <v>990</v>
      </c>
      <c r="E1110" s="172">
        <v>60</v>
      </c>
      <c r="F1110" s="1073" t="s">
        <v>2</v>
      </c>
      <c r="G1110" s="202"/>
      <c r="H1110" s="202"/>
      <c r="J1110" s="300"/>
      <c r="K1110" s="300"/>
      <c r="L1110" s="300"/>
      <c r="M1110" s="300"/>
      <c r="N1110" s="300"/>
      <c r="O1110" s="300"/>
    </row>
    <row r="1111" spans="1:15" s="299" customFormat="1" ht="46.5" x14ac:dyDescent="0.2">
      <c r="A1111" s="47">
        <f t="shared" si="65"/>
        <v>10</v>
      </c>
      <c r="B1111" s="784" t="s">
        <v>914</v>
      </c>
      <c r="C1111" s="788" t="s">
        <v>1763</v>
      </c>
      <c r="D1111" s="316" t="s">
        <v>990</v>
      </c>
      <c r="E1111" s="475">
        <v>60</v>
      </c>
      <c r="F1111" s="1073"/>
      <c r="G1111" s="202"/>
      <c r="H1111" s="202"/>
      <c r="J1111" s="300"/>
      <c r="K1111" s="300"/>
      <c r="L1111" s="300"/>
      <c r="M1111" s="300"/>
      <c r="N1111" s="300"/>
      <c r="O1111" s="300"/>
    </row>
    <row r="1112" spans="1:15" s="299" customFormat="1" ht="45" customHeight="1" x14ac:dyDescent="0.2">
      <c r="A1112" s="47">
        <f t="shared" si="65"/>
        <v>11</v>
      </c>
      <c r="B1112" s="784" t="s">
        <v>39</v>
      </c>
      <c r="C1112" s="786" t="s">
        <v>1760</v>
      </c>
      <c r="D1112" s="316" t="s">
        <v>990</v>
      </c>
      <c r="E1112" s="172">
        <v>60</v>
      </c>
      <c r="F1112" s="301" t="s">
        <v>302</v>
      </c>
      <c r="G1112" s="202"/>
      <c r="H1112" s="202"/>
      <c r="J1112" s="300"/>
      <c r="K1112" s="300"/>
      <c r="L1112" s="300"/>
      <c r="M1112" s="300"/>
      <c r="N1112" s="300"/>
      <c r="O1112" s="300"/>
    </row>
    <row r="1113" spans="1:15" s="299" customFormat="1" ht="60.75" x14ac:dyDescent="0.2">
      <c r="A1113" s="47">
        <f t="shared" si="65"/>
        <v>12</v>
      </c>
      <c r="B1113" s="237" t="s">
        <v>456</v>
      </c>
      <c r="C1113" s="214" t="s">
        <v>423</v>
      </c>
      <c r="D1113" s="214" t="s">
        <v>1125</v>
      </c>
      <c r="E1113" s="446">
        <v>80</v>
      </c>
      <c r="F1113" s="169" t="s">
        <v>454</v>
      </c>
      <c r="G1113" s="202"/>
      <c r="H1113" s="202"/>
      <c r="J1113" s="300"/>
      <c r="K1113" s="300"/>
      <c r="L1113" s="300"/>
      <c r="M1113" s="300"/>
      <c r="N1113" s="300"/>
      <c r="O1113" s="300"/>
    </row>
    <row r="1114" spans="1:15" s="299" customFormat="1" ht="46.5" x14ac:dyDescent="0.2">
      <c r="A1114" s="47">
        <f t="shared" si="65"/>
        <v>13</v>
      </c>
      <c r="B1114" s="784" t="s">
        <v>1370</v>
      </c>
      <c r="C1114" s="769" t="s">
        <v>1766</v>
      </c>
      <c r="D1114" s="316" t="s">
        <v>990</v>
      </c>
      <c r="E1114" s="100">
        <v>60</v>
      </c>
      <c r="F1114" s="301" t="s">
        <v>302</v>
      </c>
      <c r="G1114" s="202"/>
      <c r="H1114" s="202"/>
      <c r="J1114" s="300"/>
      <c r="K1114" s="300"/>
      <c r="L1114" s="300"/>
      <c r="M1114" s="300"/>
      <c r="N1114" s="300"/>
      <c r="O1114" s="300"/>
    </row>
    <row r="1115" spans="1:15" s="299" customFormat="1" ht="45" customHeight="1" x14ac:dyDescent="0.2">
      <c r="A1115" s="47">
        <f t="shared" si="65"/>
        <v>14</v>
      </c>
      <c r="B1115" s="787" t="s">
        <v>1371</v>
      </c>
      <c r="C1115" s="786" t="s">
        <v>1762</v>
      </c>
      <c r="D1115" s="316" t="s">
        <v>990</v>
      </c>
      <c r="E1115" s="100">
        <v>60</v>
      </c>
      <c r="F1115" s="301" t="s">
        <v>2</v>
      </c>
      <c r="G1115" s="202"/>
      <c r="H1115" s="202"/>
      <c r="J1115" s="300"/>
      <c r="K1115" s="300"/>
      <c r="L1115" s="300"/>
      <c r="M1115" s="300"/>
      <c r="N1115" s="300"/>
      <c r="O1115" s="300"/>
    </row>
    <row r="1116" spans="1:15" s="299" customFormat="1" ht="45" customHeight="1" x14ac:dyDescent="0.2">
      <c r="A1116" s="306" t="s">
        <v>1436</v>
      </c>
      <c r="B1116" s="1062" t="s">
        <v>934</v>
      </c>
      <c r="C1116" s="1063"/>
      <c r="D1116" s="1064"/>
      <c r="E1116" s="233">
        <f>SUM(E1117)</f>
        <v>130</v>
      </c>
      <c r="F1116" s="301"/>
      <c r="G1116" s="202"/>
      <c r="H1116" s="202"/>
      <c r="J1116" s="300"/>
      <c r="K1116" s="300"/>
      <c r="L1116" s="300"/>
      <c r="M1116" s="300"/>
      <c r="N1116" s="300"/>
      <c r="O1116" s="300"/>
    </row>
    <row r="1117" spans="1:15" s="299" customFormat="1" ht="45" customHeight="1" x14ac:dyDescent="0.2">
      <c r="A1117" s="215">
        <v>1</v>
      </c>
      <c r="B1117" s="770" t="s">
        <v>582</v>
      </c>
      <c r="C1117" s="214" t="s">
        <v>422</v>
      </c>
      <c r="D1117" s="214" t="s">
        <v>349</v>
      </c>
      <c r="E1117" s="431">
        <v>130</v>
      </c>
      <c r="F1117" s="301" t="s">
        <v>2</v>
      </c>
      <c r="G1117" s="202"/>
      <c r="H1117" s="202"/>
      <c r="J1117" s="300"/>
      <c r="K1117" s="300"/>
      <c r="L1117" s="300"/>
      <c r="M1117" s="300"/>
      <c r="N1117" s="300"/>
      <c r="O1117" s="300"/>
    </row>
    <row r="1118" spans="1:15" s="299" customFormat="1" ht="42" customHeight="1" x14ac:dyDescent="0.2">
      <c r="A1118" s="1020" t="s">
        <v>1500</v>
      </c>
      <c r="B1118" s="1021"/>
      <c r="C1118" s="1021"/>
      <c r="D1118" s="1022"/>
      <c r="E1118" s="216">
        <f>E1119+E1120+E1121+E1122+E1123+E1127+E1128+E1129+E1130+E1131+E1132+E1133+E1134+E1135+E1136+E1137+E1138</f>
        <v>1000</v>
      </c>
      <c r="F1118" s="364"/>
      <c r="G1118" s="202"/>
      <c r="H1118" s="202"/>
      <c r="J1118" s="300"/>
      <c r="K1118" s="300"/>
      <c r="L1118" s="300"/>
      <c r="M1118" s="300"/>
      <c r="N1118" s="300"/>
      <c r="O1118" s="300"/>
    </row>
    <row r="1119" spans="1:15" s="299" customFormat="1" ht="45" customHeight="1" x14ac:dyDescent="0.2">
      <c r="A1119" s="67">
        <v>1</v>
      </c>
      <c r="B1119" s="752" t="s">
        <v>732</v>
      </c>
      <c r="C1119" s="695" t="s">
        <v>829</v>
      </c>
      <c r="D1119" s="693" t="s">
        <v>1384</v>
      </c>
      <c r="E1119" s="694">
        <v>40</v>
      </c>
      <c r="F1119" s="1074" t="s">
        <v>302</v>
      </c>
      <c r="G1119" s="202"/>
      <c r="H1119" s="202"/>
      <c r="J1119" s="300"/>
      <c r="K1119" s="300"/>
      <c r="L1119" s="300"/>
      <c r="M1119" s="300"/>
      <c r="N1119" s="300"/>
      <c r="O1119" s="300"/>
    </row>
    <row r="1120" spans="1:15" s="299" customFormat="1" ht="45" customHeight="1" x14ac:dyDescent="0.2">
      <c r="A1120" s="112">
        <f>A1119+1</f>
        <v>2</v>
      </c>
      <c r="B1120" s="696" t="s">
        <v>751</v>
      </c>
      <c r="C1120" s="803" t="s">
        <v>1426</v>
      </c>
      <c r="D1120" s="697" t="s">
        <v>356</v>
      </c>
      <c r="E1120" s="698">
        <v>30</v>
      </c>
      <c r="F1120" s="1075"/>
      <c r="G1120" s="202"/>
      <c r="H1120" s="202"/>
      <c r="J1120" s="300"/>
      <c r="K1120" s="300"/>
      <c r="L1120" s="300"/>
      <c r="M1120" s="300"/>
      <c r="N1120" s="300"/>
      <c r="O1120" s="300"/>
    </row>
    <row r="1121" spans="1:15" s="299" customFormat="1" ht="45" customHeight="1" x14ac:dyDescent="0.2">
      <c r="A1121" s="112">
        <f>A1120+1</f>
        <v>3</v>
      </c>
      <c r="B1121" s="699" t="s">
        <v>728</v>
      </c>
      <c r="C1121" s="697" t="s">
        <v>1385</v>
      </c>
      <c r="D1121" s="700" t="s">
        <v>664</v>
      </c>
      <c r="E1121" s="698">
        <v>50</v>
      </c>
      <c r="F1121" s="1076"/>
      <c r="G1121" s="202"/>
      <c r="H1121" s="202"/>
      <c r="J1121" s="300"/>
      <c r="K1121" s="300"/>
      <c r="L1121" s="300"/>
      <c r="M1121" s="300"/>
      <c r="N1121" s="300"/>
      <c r="O1121" s="300"/>
    </row>
    <row r="1122" spans="1:15" s="299" customFormat="1" ht="60.75" x14ac:dyDescent="0.2">
      <c r="A1122" s="112">
        <f>A1121+1</f>
        <v>4</v>
      </c>
      <c r="B1122" s="307" t="s">
        <v>1141</v>
      </c>
      <c r="C1122" s="308" t="s">
        <v>418</v>
      </c>
      <c r="D1122" s="308" t="s">
        <v>937</v>
      </c>
      <c r="E1122" s="309">
        <v>100</v>
      </c>
      <c r="F1122" s="51" t="s">
        <v>382</v>
      </c>
      <c r="G1122" s="202"/>
      <c r="H1122" s="202"/>
      <c r="J1122" s="300"/>
      <c r="K1122" s="300"/>
      <c r="L1122" s="300"/>
      <c r="M1122" s="300"/>
      <c r="N1122" s="300"/>
      <c r="O1122" s="300"/>
    </row>
    <row r="1123" spans="1:15" s="299" customFormat="1" ht="42.75" customHeight="1" x14ac:dyDescent="0.2">
      <c r="A1123" s="112">
        <f>A1122+1</f>
        <v>5</v>
      </c>
      <c r="B1123" s="1290" t="s">
        <v>812</v>
      </c>
      <c r="C1123" s="1291"/>
      <c r="D1123" s="1292"/>
      <c r="E1123" s="692">
        <f>SUM(E1124:E1126)</f>
        <v>120</v>
      </c>
      <c r="F1123" s="1050" t="s">
        <v>2</v>
      </c>
      <c r="G1123" s="202"/>
      <c r="H1123" s="202"/>
      <c r="J1123" s="300"/>
      <c r="K1123" s="300"/>
      <c r="L1123" s="300"/>
      <c r="M1123" s="300"/>
      <c r="N1123" s="300"/>
      <c r="O1123" s="300"/>
    </row>
    <row r="1124" spans="1:15" s="299" customFormat="1" ht="45" customHeight="1" x14ac:dyDescent="0.2">
      <c r="A1124" s="266"/>
      <c r="B1124" s="65" t="s">
        <v>261</v>
      </c>
      <c r="C1124" s="105" t="s">
        <v>1383</v>
      </c>
      <c r="D1124" s="105" t="s">
        <v>1384</v>
      </c>
      <c r="E1124" s="104">
        <v>40</v>
      </c>
      <c r="F1124" s="1010"/>
      <c r="G1124" s="202"/>
      <c r="H1124" s="202"/>
      <c r="J1124" s="300"/>
      <c r="K1124" s="300"/>
      <c r="L1124" s="300"/>
      <c r="M1124" s="300"/>
      <c r="N1124" s="300"/>
      <c r="O1124" s="300"/>
    </row>
    <row r="1125" spans="1:15" s="299" customFormat="1" ht="45" customHeight="1" x14ac:dyDescent="0.2">
      <c r="A1125" s="266"/>
      <c r="B1125" s="65" t="s">
        <v>262</v>
      </c>
      <c r="C1125" s="105" t="s">
        <v>797</v>
      </c>
      <c r="D1125" s="105" t="s">
        <v>369</v>
      </c>
      <c r="E1125" s="104">
        <v>40</v>
      </c>
      <c r="F1125" s="1010"/>
      <c r="G1125" s="202"/>
      <c r="H1125" s="202"/>
      <c r="J1125" s="300"/>
      <c r="K1125" s="300"/>
      <c r="L1125" s="300"/>
      <c r="M1125" s="300"/>
      <c r="N1125" s="300"/>
      <c r="O1125" s="300"/>
    </row>
    <row r="1126" spans="1:15" s="299" customFormat="1" ht="45" customHeight="1" x14ac:dyDescent="0.2">
      <c r="A1126" s="266"/>
      <c r="B1126" s="65" t="s">
        <v>569</v>
      </c>
      <c r="C1126" s="105" t="s">
        <v>1361</v>
      </c>
      <c r="D1126" s="105" t="s">
        <v>369</v>
      </c>
      <c r="E1126" s="108">
        <v>40</v>
      </c>
      <c r="F1126" s="1030"/>
      <c r="G1126" s="202"/>
      <c r="H1126" s="202"/>
      <c r="J1126" s="300"/>
      <c r="K1126" s="300"/>
      <c r="L1126" s="300"/>
      <c r="M1126" s="300"/>
      <c r="N1126" s="300"/>
      <c r="O1126" s="300"/>
    </row>
    <row r="1127" spans="1:15" s="299" customFormat="1" ht="46.5" x14ac:dyDescent="0.2">
      <c r="A1127" s="112">
        <f>A1123+1</f>
        <v>6</v>
      </c>
      <c r="B1127" s="566" t="s">
        <v>887</v>
      </c>
      <c r="C1127" s="567" t="s">
        <v>418</v>
      </c>
      <c r="D1127" s="568" t="s">
        <v>522</v>
      </c>
      <c r="E1127" s="569">
        <v>100</v>
      </c>
      <c r="F1127" s="219" t="s">
        <v>41</v>
      </c>
      <c r="G1127" s="202"/>
      <c r="H1127" s="202"/>
      <c r="J1127" s="300"/>
      <c r="K1127" s="300"/>
      <c r="L1127" s="300"/>
      <c r="M1127" s="300"/>
      <c r="N1127" s="300"/>
      <c r="O1127" s="300"/>
    </row>
    <row r="1128" spans="1:15" s="299" customFormat="1" ht="46.5" x14ac:dyDescent="0.2">
      <c r="A1128" s="112">
        <f>A1127+1</f>
        <v>7</v>
      </c>
      <c r="B1128" s="821" t="s">
        <v>729</v>
      </c>
      <c r="C1128" s="822" t="s">
        <v>1011</v>
      </c>
      <c r="D1128" s="823" t="s">
        <v>1047</v>
      </c>
      <c r="E1128" s="824">
        <v>0</v>
      </c>
      <c r="F1128" s="1059" t="s">
        <v>302</v>
      </c>
      <c r="G1128" s="202"/>
      <c r="H1128" s="202"/>
      <c r="J1128" s="300"/>
      <c r="K1128" s="300"/>
      <c r="L1128" s="300"/>
      <c r="M1128" s="300"/>
      <c r="N1128" s="300"/>
      <c r="O1128" s="300"/>
    </row>
    <row r="1129" spans="1:15" s="299" customFormat="1" ht="69.75" x14ac:dyDescent="0.2">
      <c r="A1129" s="112">
        <f>A1128+1</f>
        <v>8</v>
      </c>
      <c r="B1129" s="752" t="s">
        <v>570</v>
      </c>
      <c r="C1129" s="697" t="s">
        <v>780</v>
      </c>
      <c r="D1129" s="697" t="s">
        <v>571</v>
      </c>
      <c r="E1129" s="698">
        <v>60</v>
      </c>
      <c r="F1129" s="1059"/>
      <c r="G1129" s="202"/>
      <c r="H1129" s="202"/>
      <c r="J1129" s="300"/>
      <c r="K1129" s="300"/>
      <c r="L1129" s="300"/>
      <c r="M1129" s="300"/>
      <c r="N1129" s="300"/>
      <c r="O1129" s="300"/>
    </row>
    <row r="1130" spans="1:15" s="299" customFormat="1" ht="46.5" x14ac:dyDescent="0.2">
      <c r="A1130" s="112">
        <f t="shared" ref="A1130:A1138" si="66">A1129+1</f>
        <v>9</v>
      </c>
      <c r="B1130" s="752" t="s">
        <v>782</v>
      </c>
      <c r="C1130" s="697" t="s">
        <v>1386</v>
      </c>
      <c r="D1130" s="697" t="s">
        <v>1387</v>
      </c>
      <c r="E1130" s="698">
        <v>50</v>
      </c>
      <c r="F1130" s="1059"/>
      <c r="G1130" s="202"/>
      <c r="H1130" s="202"/>
      <c r="J1130" s="300"/>
      <c r="K1130" s="300"/>
      <c r="L1130" s="300"/>
      <c r="M1130" s="300"/>
      <c r="N1130" s="300"/>
      <c r="O1130" s="300"/>
    </row>
    <row r="1131" spans="1:15" s="299" customFormat="1" ht="69.75" x14ac:dyDescent="0.2">
      <c r="A1131" s="112">
        <f t="shared" si="66"/>
        <v>10</v>
      </c>
      <c r="B1131" s="757" t="s">
        <v>1388</v>
      </c>
      <c r="C1131" s="697" t="s">
        <v>1389</v>
      </c>
      <c r="D1131" s="697" t="s">
        <v>369</v>
      </c>
      <c r="E1131" s="698">
        <v>40</v>
      </c>
      <c r="F1131" s="1059"/>
      <c r="G1131" s="202"/>
      <c r="H1131" s="202"/>
      <c r="J1131" s="300"/>
      <c r="K1131" s="300"/>
      <c r="L1131" s="300"/>
      <c r="M1131" s="300"/>
      <c r="N1131" s="300"/>
      <c r="O1131" s="300"/>
    </row>
    <row r="1132" spans="1:15" s="299" customFormat="1" ht="69.75" customHeight="1" x14ac:dyDescent="0.2">
      <c r="A1132" s="112">
        <f t="shared" si="66"/>
        <v>11</v>
      </c>
      <c r="B1132" s="757" t="s">
        <v>1390</v>
      </c>
      <c r="C1132" s="701" t="s">
        <v>1391</v>
      </c>
      <c r="D1132" s="697" t="s">
        <v>369</v>
      </c>
      <c r="E1132" s="701">
        <v>20</v>
      </c>
      <c r="F1132" s="1059"/>
      <c r="G1132" s="202"/>
      <c r="H1132" s="202"/>
      <c r="J1132" s="300"/>
      <c r="K1132" s="300"/>
      <c r="L1132" s="300"/>
      <c r="M1132" s="300"/>
      <c r="N1132" s="300"/>
      <c r="O1132" s="300"/>
    </row>
    <row r="1133" spans="1:15" s="299" customFormat="1" ht="69.75" customHeight="1" x14ac:dyDescent="0.2">
      <c r="A1133" s="112">
        <f t="shared" si="66"/>
        <v>12</v>
      </c>
      <c r="B1133" s="752" t="s">
        <v>572</v>
      </c>
      <c r="C1133" s="697" t="s">
        <v>1392</v>
      </c>
      <c r="D1133" s="697" t="s">
        <v>571</v>
      </c>
      <c r="E1133" s="698">
        <v>60</v>
      </c>
      <c r="F1133" s="218" t="s">
        <v>2</v>
      </c>
      <c r="G1133" s="202"/>
      <c r="H1133" s="202"/>
      <c r="J1133" s="300"/>
      <c r="K1133" s="300"/>
      <c r="L1133" s="300"/>
      <c r="M1133" s="300"/>
      <c r="N1133" s="300"/>
      <c r="O1133" s="300"/>
    </row>
    <row r="1134" spans="1:15" s="299" customFormat="1" ht="45" customHeight="1" x14ac:dyDescent="0.2">
      <c r="A1134" s="112">
        <f t="shared" si="66"/>
        <v>13</v>
      </c>
      <c r="B1134" s="752" t="s">
        <v>573</v>
      </c>
      <c r="C1134" s="697" t="s">
        <v>781</v>
      </c>
      <c r="D1134" s="697" t="s">
        <v>571</v>
      </c>
      <c r="E1134" s="698">
        <v>50</v>
      </c>
      <c r="F1134" s="1055" t="s">
        <v>690</v>
      </c>
      <c r="G1134" s="202"/>
      <c r="H1134" s="202"/>
      <c r="J1134" s="300"/>
      <c r="K1134" s="300"/>
      <c r="L1134" s="300"/>
      <c r="M1134" s="300"/>
      <c r="N1134" s="300"/>
      <c r="O1134" s="300"/>
    </row>
    <row r="1135" spans="1:15" s="299" customFormat="1" ht="71.25" customHeight="1" x14ac:dyDescent="0.2">
      <c r="A1135" s="112">
        <f t="shared" si="66"/>
        <v>14</v>
      </c>
      <c r="B1135" s="757" t="s">
        <v>730</v>
      </c>
      <c r="C1135" s="697" t="s">
        <v>1069</v>
      </c>
      <c r="D1135" s="697" t="s">
        <v>369</v>
      </c>
      <c r="E1135" s="698">
        <v>80</v>
      </c>
      <c r="F1135" s="1055"/>
      <c r="G1135" s="202"/>
      <c r="H1135" s="202"/>
      <c r="J1135" s="300"/>
      <c r="K1135" s="300"/>
      <c r="L1135" s="300"/>
      <c r="M1135" s="300"/>
      <c r="N1135" s="300"/>
      <c r="O1135" s="300"/>
    </row>
    <row r="1136" spans="1:15" s="299" customFormat="1" ht="71.25" customHeight="1" x14ac:dyDescent="0.2">
      <c r="A1136" s="112">
        <f t="shared" si="66"/>
        <v>15</v>
      </c>
      <c r="B1136" s="307" t="s">
        <v>1142</v>
      </c>
      <c r="C1136" s="310" t="s">
        <v>420</v>
      </c>
      <c r="D1136" s="311" t="s">
        <v>937</v>
      </c>
      <c r="E1136" s="309">
        <v>100</v>
      </c>
      <c r="F1136" s="51" t="s">
        <v>382</v>
      </c>
      <c r="G1136" s="202"/>
      <c r="H1136" s="202"/>
      <c r="J1136" s="300"/>
      <c r="K1136" s="300"/>
      <c r="L1136" s="300"/>
      <c r="M1136" s="300"/>
      <c r="N1136" s="300"/>
      <c r="O1136" s="300"/>
    </row>
    <row r="1137" spans="1:15" s="299" customFormat="1" ht="45" customHeight="1" x14ac:dyDescent="0.2">
      <c r="A1137" s="112">
        <f t="shared" si="66"/>
        <v>16</v>
      </c>
      <c r="B1137" s="757" t="s">
        <v>731</v>
      </c>
      <c r="C1137" s="769" t="s">
        <v>1791</v>
      </c>
      <c r="D1137" s="697" t="s">
        <v>369</v>
      </c>
      <c r="E1137" s="702">
        <v>40</v>
      </c>
      <c r="F1137" s="885"/>
      <c r="G1137" s="202"/>
      <c r="H1137" s="202"/>
      <c r="J1137" s="300"/>
      <c r="K1137" s="300"/>
      <c r="L1137" s="300"/>
      <c r="M1137" s="300"/>
      <c r="N1137" s="300"/>
      <c r="O1137" s="300"/>
    </row>
    <row r="1138" spans="1:15" s="299" customFormat="1" ht="45" customHeight="1" x14ac:dyDescent="0.2">
      <c r="A1138" s="112">
        <f t="shared" si="66"/>
        <v>17</v>
      </c>
      <c r="B1138" s="1290" t="s">
        <v>1010</v>
      </c>
      <c r="C1138" s="1293"/>
      <c r="D1138" s="1292"/>
      <c r="E1138" s="694">
        <f>SUM(E1139:E1140)</f>
        <v>60</v>
      </c>
      <c r="F1138" s="1037" t="s">
        <v>2</v>
      </c>
      <c r="G1138" s="202"/>
      <c r="H1138" s="202"/>
      <c r="J1138" s="300"/>
      <c r="K1138" s="300"/>
      <c r="L1138" s="300"/>
      <c r="M1138" s="300"/>
      <c r="N1138" s="300"/>
      <c r="O1138" s="300"/>
    </row>
    <row r="1139" spans="1:15" s="299" customFormat="1" ht="45" customHeight="1" x14ac:dyDescent="0.2">
      <c r="A1139" s="377"/>
      <c r="B1139" s="448" t="s">
        <v>261</v>
      </c>
      <c r="C1139" s="214" t="s">
        <v>1009</v>
      </c>
      <c r="D1139" s="214" t="s">
        <v>369</v>
      </c>
      <c r="E1139" s="398">
        <v>30</v>
      </c>
      <c r="F1139" s="1058"/>
      <c r="G1139" s="202"/>
      <c r="H1139" s="202"/>
      <c r="J1139" s="300"/>
      <c r="K1139" s="300"/>
      <c r="L1139" s="300"/>
      <c r="M1139" s="300"/>
      <c r="N1139" s="300"/>
      <c r="O1139" s="300"/>
    </row>
    <row r="1140" spans="1:15" s="299" customFormat="1" ht="45" customHeight="1" x14ac:dyDescent="0.2">
      <c r="A1140" s="377"/>
      <c r="B1140" s="448" t="s">
        <v>262</v>
      </c>
      <c r="C1140" s="214" t="s">
        <v>819</v>
      </c>
      <c r="D1140" s="214" t="s">
        <v>369</v>
      </c>
      <c r="E1140" s="398">
        <v>30</v>
      </c>
      <c r="F1140" s="1058"/>
      <c r="G1140" s="202"/>
      <c r="H1140" s="202"/>
      <c r="J1140" s="300"/>
      <c r="K1140" s="300"/>
      <c r="L1140" s="300"/>
      <c r="M1140" s="300"/>
      <c r="N1140" s="300"/>
      <c r="O1140" s="300"/>
    </row>
    <row r="1141" spans="1:15" s="299" customFormat="1" ht="45" customHeight="1" x14ac:dyDescent="0.2">
      <c r="A1141" s="377"/>
      <c r="B1141" s="448" t="s">
        <v>569</v>
      </c>
      <c r="C1141" s="214" t="s">
        <v>1210</v>
      </c>
      <c r="D1141" s="214" t="s">
        <v>369</v>
      </c>
      <c r="E1141" s="398">
        <v>30</v>
      </c>
      <c r="F1141" s="1038"/>
      <c r="G1141" s="202"/>
      <c r="H1141" s="202"/>
      <c r="J1141" s="300"/>
      <c r="K1141" s="300"/>
      <c r="L1141" s="300"/>
      <c r="M1141" s="300"/>
      <c r="N1141" s="300"/>
      <c r="O1141" s="300"/>
    </row>
    <row r="1142" spans="1:15" s="300" customFormat="1" ht="45" customHeight="1" x14ac:dyDescent="0.2">
      <c r="A1142" s="1056" t="s">
        <v>1501</v>
      </c>
      <c r="B1142" s="1057"/>
      <c r="C1142" s="684"/>
      <c r="D1142" s="685"/>
      <c r="E1142" s="632">
        <f>E1143</f>
        <v>45</v>
      </c>
      <c r="F1142" s="879"/>
      <c r="G1142" s="202"/>
      <c r="H1142" s="202"/>
      <c r="I1142" s="299"/>
    </row>
    <row r="1143" spans="1:15" s="300" customFormat="1" ht="45" customHeight="1" x14ac:dyDescent="0.2">
      <c r="A1143" s="178">
        <v>1</v>
      </c>
      <c r="B1143" s="387" t="s">
        <v>606</v>
      </c>
      <c r="C1143" s="612" t="s">
        <v>1361</v>
      </c>
      <c r="D1143" s="222" t="s">
        <v>1170</v>
      </c>
      <c r="E1143" s="127">
        <v>45</v>
      </c>
      <c r="F1143" s="879" t="s">
        <v>626</v>
      </c>
      <c r="G1143" s="202"/>
      <c r="H1143" s="202"/>
      <c r="I1143" s="299"/>
    </row>
    <row r="1144" spans="1:15" s="300" customFormat="1" ht="42" customHeight="1" x14ac:dyDescent="0.2">
      <c r="A1144" s="1020" t="s">
        <v>1502</v>
      </c>
      <c r="B1144" s="1021"/>
      <c r="C1144" s="1021"/>
      <c r="D1144" s="1022"/>
      <c r="E1144" s="216">
        <f>SUM(E1145:E1146)</f>
        <v>260</v>
      </c>
      <c r="F1144" s="211"/>
      <c r="G1144" s="202"/>
      <c r="H1144" s="202"/>
      <c r="I1144" s="299"/>
    </row>
    <row r="1145" spans="1:15" s="300" customFormat="1" ht="60.75" x14ac:dyDescent="0.2">
      <c r="A1145" s="47">
        <v>1</v>
      </c>
      <c r="B1145" s="928" t="s">
        <v>39</v>
      </c>
      <c r="C1145" s="679" t="s">
        <v>1037</v>
      </c>
      <c r="D1145" s="61" t="s">
        <v>445</v>
      </c>
      <c r="E1145" s="108">
        <v>120</v>
      </c>
      <c r="F1145" s="1024" t="s">
        <v>302</v>
      </c>
      <c r="G1145" s="202"/>
      <c r="H1145" s="202"/>
      <c r="I1145" s="299"/>
    </row>
    <row r="1146" spans="1:15" s="300" customFormat="1" ht="60.75" x14ac:dyDescent="0.2">
      <c r="A1146" s="150">
        <f>A1145+1</f>
        <v>2</v>
      </c>
      <c r="B1146" s="376" t="s">
        <v>37</v>
      </c>
      <c r="C1146" s="105" t="s">
        <v>1393</v>
      </c>
      <c r="D1146" s="61" t="s">
        <v>445</v>
      </c>
      <c r="E1146" s="108">
        <v>140</v>
      </c>
      <c r="F1146" s="1026"/>
      <c r="G1146" s="202"/>
      <c r="H1146" s="202"/>
      <c r="I1146" s="299"/>
    </row>
    <row r="1147" spans="1:15" s="354" customFormat="1" ht="42" customHeight="1" x14ac:dyDescent="0.2">
      <c r="A1147" s="1020" t="s">
        <v>1503</v>
      </c>
      <c r="B1147" s="1021"/>
      <c r="C1147" s="1021"/>
      <c r="D1147" s="1022"/>
      <c r="E1147" s="456">
        <f>SUM(E1148:E1152)</f>
        <v>1200</v>
      </c>
      <c r="F1147" s="22"/>
      <c r="G1147" s="202"/>
      <c r="H1147" s="202"/>
      <c r="I1147" s="353"/>
    </row>
    <row r="1148" spans="1:15" s="354" customFormat="1" ht="69.75" x14ac:dyDescent="0.35">
      <c r="A1148" s="129">
        <v>1</v>
      </c>
      <c r="B1148" s="858" t="s">
        <v>1832</v>
      </c>
      <c r="C1148" s="797" t="s">
        <v>1254</v>
      </c>
      <c r="D1148" s="797" t="s">
        <v>372</v>
      </c>
      <c r="E1148" s="678">
        <v>150</v>
      </c>
      <c r="F1148" s="1050" t="s">
        <v>626</v>
      </c>
      <c r="G1148" s="202"/>
      <c r="H1148" s="202"/>
      <c r="I1148" s="353"/>
    </row>
    <row r="1149" spans="1:15" s="354" customFormat="1" ht="93" x14ac:dyDescent="0.2">
      <c r="A1149" s="129">
        <f>A1148+1</f>
        <v>2</v>
      </c>
      <c r="B1149" s="800" t="s">
        <v>734</v>
      </c>
      <c r="C1149" s="836" t="s">
        <v>1354</v>
      </c>
      <c r="D1149" s="776" t="s">
        <v>445</v>
      </c>
      <c r="E1149" s="125">
        <v>350</v>
      </c>
      <c r="F1149" s="1030"/>
      <c r="G1149" s="202"/>
      <c r="H1149" s="202"/>
      <c r="I1149" s="353"/>
    </row>
    <row r="1150" spans="1:15" s="300" customFormat="1" ht="93" x14ac:dyDescent="0.2">
      <c r="A1150" s="129">
        <f>A1149+1</f>
        <v>3</v>
      </c>
      <c r="B1150" s="455" t="s">
        <v>456</v>
      </c>
      <c r="C1150" s="132" t="s">
        <v>418</v>
      </c>
      <c r="D1150" s="62" t="s">
        <v>445</v>
      </c>
      <c r="E1150" s="423">
        <v>200</v>
      </c>
      <c r="F1150" s="169" t="s">
        <v>454</v>
      </c>
      <c r="G1150" s="202"/>
      <c r="H1150" s="202"/>
      <c r="I1150" s="299"/>
    </row>
    <row r="1151" spans="1:15" s="300" customFormat="1" ht="93" x14ac:dyDescent="0.2">
      <c r="A1151" s="129">
        <f>A1150+1</f>
        <v>4</v>
      </c>
      <c r="B1151" s="800" t="s">
        <v>733</v>
      </c>
      <c r="C1151" s="836" t="s">
        <v>1801</v>
      </c>
      <c r="D1151" s="776" t="s">
        <v>445</v>
      </c>
      <c r="E1151" s="125">
        <v>300</v>
      </c>
      <c r="F1151" s="1050" t="s">
        <v>302</v>
      </c>
      <c r="G1151" s="202"/>
      <c r="H1151" s="202"/>
      <c r="I1151" s="299"/>
    </row>
    <row r="1152" spans="1:15" s="300" customFormat="1" ht="46.5" x14ac:dyDescent="0.35">
      <c r="A1152" s="129">
        <f>A1151+1</f>
        <v>5</v>
      </c>
      <c r="B1152" s="703" t="s">
        <v>1394</v>
      </c>
      <c r="C1152" s="214" t="s">
        <v>1395</v>
      </c>
      <c r="D1152" s="214" t="s">
        <v>349</v>
      </c>
      <c r="E1152" s="377">
        <v>200</v>
      </c>
      <c r="F1152" s="1030"/>
      <c r="G1152" s="202"/>
      <c r="H1152" s="202"/>
      <c r="I1152" s="299"/>
    </row>
    <row r="1153" spans="1:15" s="300" customFormat="1" ht="42" customHeight="1" x14ac:dyDescent="0.3">
      <c r="A1153" s="1051" t="s">
        <v>1504</v>
      </c>
      <c r="B1153" s="1052"/>
      <c r="C1153" s="1052"/>
      <c r="D1153" s="1053"/>
      <c r="E1153" s="216">
        <f>SUM(E1154:E1155)</f>
        <v>176</v>
      </c>
      <c r="F1153" s="40"/>
      <c r="G1153" s="202"/>
      <c r="H1153" s="202"/>
      <c r="I1153" s="299"/>
    </row>
    <row r="1154" spans="1:15" s="299" customFormat="1" ht="81.75" customHeight="1" x14ac:dyDescent="0.2">
      <c r="A1154" s="19">
        <v>1</v>
      </c>
      <c r="B1154" s="780" t="s">
        <v>1040</v>
      </c>
      <c r="C1154" s="922" t="s">
        <v>1067</v>
      </c>
      <c r="D1154" s="613" t="s">
        <v>566</v>
      </c>
      <c r="E1154" s="613">
        <v>88</v>
      </c>
      <c r="F1154" s="135" t="s">
        <v>665</v>
      </c>
      <c r="G1154" s="202"/>
      <c r="H1154" s="202"/>
      <c r="J1154" s="300"/>
      <c r="K1154" s="300"/>
      <c r="L1154" s="300"/>
      <c r="M1154" s="300"/>
      <c r="N1154" s="300"/>
      <c r="O1154" s="300"/>
    </row>
    <row r="1155" spans="1:15" s="299" customFormat="1" ht="73.5" customHeight="1" x14ac:dyDescent="0.2">
      <c r="A1155" s="178">
        <f>A1154+1</f>
        <v>2</v>
      </c>
      <c r="B1155" s="781" t="s">
        <v>1013</v>
      </c>
      <c r="C1155" s="973" t="s">
        <v>1905</v>
      </c>
      <c r="D1155" s="613" t="s">
        <v>566</v>
      </c>
      <c r="E1155" s="704">
        <v>88</v>
      </c>
      <c r="F1155" s="134" t="s">
        <v>665</v>
      </c>
      <c r="G1155" s="202"/>
      <c r="H1155" s="202"/>
      <c r="J1155" s="300"/>
      <c r="K1155" s="300"/>
      <c r="L1155" s="300"/>
      <c r="M1155" s="300"/>
      <c r="N1155" s="300"/>
      <c r="O1155" s="300"/>
    </row>
    <row r="1156" spans="1:15" s="299" customFormat="1" ht="42" customHeight="1" x14ac:dyDescent="0.2">
      <c r="A1156" s="1020" t="s">
        <v>1505</v>
      </c>
      <c r="B1156" s="1021"/>
      <c r="C1156" s="1021"/>
      <c r="D1156" s="1022"/>
      <c r="E1156" s="216">
        <f>SUM(E1157:E1159)</f>
        <v>230</v>
      </c>
      <c r="F1156" s="211"/>
      <c r="G1156" s="202"/>
      <c r="H1156" s="202"/>
      <c r="J1156" s="300"/>
      <c r="K1156" s="300"/>
      <c r="L1156" s="300"/>
      <c r="M1156" s="300"/>
      <c r="N1156" s="300"/>
      <c r="O1156" s="300"/>
    </row>
    <row r="1157" spans="1:15" s="299" customFormat="1" ht="42.75" customHeight="1" x14ac:dyDescent="0.2">
      <c r="A1157" s="47">
        <v>1</v>
      </c>
      <c r="B1157" s="757" t="s">
        <v>1396</v>
      </c>
      <c r="C1157" s="102" t="s">
        <v>436</v>
      </c>
      <c r="D1157" s="105" t="s">
        <v>362</v>
      </c>
      <c r="E1157" s="108">
        <v>80</v>
      </c>
      <c r="F1157" s="1054" t="s">
        <v>302</v>
      </c>
      <c r="G1157" s="202"/>
      <c r="H1157" s="202"/>
      <c r="J1157" s="300"/>
      <c r="K1157" s="300"/>
      <c r="L1157" s="300"/>
      <c r="M1157" s="300"/>
      <c r="N1157" s="300"/>
      <c r="O1157" s="300"/>
    </row>
    <row r="1158" spans="1:15" s="299" customFormat="1" ht="42.75" customHeight="1" x14ac:dyDescent="0.2">
      <c r="A1158" s="47">
        <f>A1157+1</f>
        <v>2</v>
      </c>
      <c r="B1158" s="752" t="s">
        <v>749</v>
      </c>
      <c r="C1158" s="105" t="s">
        <v>416</v>
      </c>
      <c r="D1158" s="105" t="s">
        <v>362</v>
      </c>
      <c r="E1158" s="108">
        <v>70</v>
      </c>
      <c r="F1158" s="1010"/>
      <c r="G1158" s="202"/>
      <c r="H1158" s="202"/>
      <c r="J1158" s="300"/>
      <c r="K1158" s="300"/>
      <c r="L1158" s="300"/>
      <c r="M1158" s="300"/>
      <c r="N1158" s="300"/>
      <c r="O1158" s="300"/>
    </row>
    <row r="1159" spans="1:15" s="299" customFormat="1" ht="42.75" customHeight="1" x14ac:dyDescent="0.2">
      <c r="A1159" s="47">
        <f>A1158+1</f>
        <v>3</v>
      </c>
      <c r="B1159" s="752" t="s">
        <v>813</v>
      </c>
      <c r="C1159" s="124" t="s">
        <v>685</v>
      </c>
      <c r="D1159" s="105" t="s">
        <v>362</v>
      </c>
      <c r="E1159" s="108">
        <v>80</v>
      </c>
      <c r="F1159" s="1010"/>
      <c r="G1159" s="202"/>
      <c r="H1159" s="202"/>
      <c r="J1159" s="300"/>
      <c r="K1159" s="300"/>
      <c r="L1159" s="300"/>
      <c r="M1159" s="300"/>
      <c r="N1159" s="300"/>
      <c r="O1159" s="300"/>
    </row>
    <row r="1160" spans="1:15" s="299" customFormat="1" ht="42" customHeight="1" x14ac:dyDescent="0.2">
      <c r="A1160" s="1020" t="s">
        <v>1506</v>
      </c>
      <c r="B1160" s="1021"/>
      <c r="C1160" s="1021"/>
      <c r="D1160" s="1022"/>
      <c r="E1160" s="216">
        <f>SUM(E1161:E1165)</f>
        <v>500</v>
      </c>
      <c r="F1160" s="211"/>
      <c r="G1160" s="202"/>
      <c r="H1160" s="202"/>
      <c r="J1160" s="300"/>
      <c r="K1160" s="300"/>
      <c r="L1160" s="300"/>
      <c r="M1160" s="300"/>
      <c r="N1160" s="300"/>
      <c r="O1160" s="300"/>
    </row>
    <row r="1161" spans="1:15" s="299" customFormat="1" ht="43.5" customHeight="1" x14ac:dyDescent="0.2">
      <c r="A1161" s="47">
        <v>1</v>
      </c>
      <c r="B1161" s="752" t="s">
        <v>771</v>
      </c>
      <c r="C1161" s="769" t="s">
        <v>1784</v>
      </c>
      <c r="D1161" s="96" t="s">
        <v>802</v>
      </c>
      <c r="E1161" s="108">
        <v>50</v>
      </c>
      <c r="F1161" s="1047" t="s">
        <v>302</v>
      </c>
      <c r="G1161" s="202"/>
      <c r="H1161" s="202"/>
      <c r="J1161" s="300"/>
      <c r="K1161" s="300"/>
      <c r="L1161" s="300"/>
      <c r="M1161" s="300"/>
      <c r="N1161" s="300"/>
      <c r="O1161" s="300"/>
    </row>
    <row r="1162" spans="1:15" s="299" customFormat="1" ht="46.5" x14ac:dyDescent="0.2">
      <c r="A1162" s="47">
        <f>A1161+1</f>
        <v>2</v>
      </c>
      <c r="B1162" s="757" t="s">
        <v>748</v>
      </c>
      <c r="C1162" s="105" t="s">
        <v>772</v>
      </c>
      <c r="D1162" s="96" t="s">
        <v>802</v>
      </c>
      <c r="E1162" s="108">
        <v>120</v>
      </c>
      <c r="F1162" s="1010"/>
      <c r="G1162" s="202"/>
      <c r="H1162" s="202"/>
      <c r="J1162" s="300"/>
      <c r="K1162" s="300"/>
      <c r="L1162" s="300"/>
      <c r="M1162" s="300"/>
      <c r="N1162" s="300"/>
      <c r="O1162" s="300"/>
    </row>
    <row r="1163" spans="1:15" s="299" customFormat="1" ht="46.5" x14ac:dyDescent="0.2">
      <c r="A1163" s="47">
        <f>A1162+1</f>
        <v>3</v>
      </c>
      <c r="B1163" s="103" t="s">
        <v>735</v>
      </c>
      <c r="C1163" s="105" t="s">
        <v>1397</v>
      </c>
      <c r="D1163" s="96" t="s">
        <v>802</v>
      </c>
      <c r="E1163" s="108">
        <v>150</v>
      </c>
      <c r="F1163" s="1010"/>
      <c r="G1163" s="202"/>
      <c r="H1163" s="202"/>
      <c r="J1163" s="300"/>
      <c r="K1163" s="300"/>
      <c r="L1163" s="300"/>
      <c r="M1163" s="300"/>
      <c r="N1163" s="300"/>
      <c r="O1163" s="300"/>
    </row>
    <row r="1164" spans="1:15" s="299" customFormat="1" ht="46.5" x14ac:dyDescent="0.2">
      <c r="A1164" s="47">
        <f>A1163+1</f>
        <v>4</v>
      </c>
      <c r="B1164" s="103" t="s">
        <v>1062</v>
      </c>
      <c r="C1164" s="105" t="s">
        <v>1048</v>
      </c>
      <c r="D1164" s="96" t="s">
        <v>802</v>
      </c>
      <c r="E1164" s="108">
        <v>120</v>
      </c>
      <c r="F1164" s="1048"/>
      <c r="G1164" s="202"/>
      <c r="H1164" s="202"/>
      <c r="J1164" s="300"/>
      <c r="K1164" s="300"/>
      <c r="L1164" s="300"/>
      <c r="M1164" s="300"/>
      <c r="N1164" s="300"/>
      <c r="O1164" s="300"/>
    </row>
    <row r="1165" spans="1:15" s="299" customFormat="1" ht="60.75" x14ac:dyDescent="0.2">
      <c r="A1165" s="47">
        <f>A1164+1</f>
        <v>5</v>
      </c>
      <c r="B1165" s="106" t="s">
        <v>913</v>
      </c>
      <c r="C1165" s="177" t="s">
        <v>422</v>
      </c>
      <c r="D1165" s="501" t="s">
        <v>367</v>
      </c>
      <c r="E1165" s="502">
        <v>60</v>
      </c>
      <c r="F1165" s="161" t="s">
        <v>42</v>
      </c>
      <c r="G1165" s="202"/>
      <c r="H1165" s="202"/>
      <c r="J1165" s="300"/>
      <c r="K1165" s="300"/>
      <c r="L1165" s="300"/>
      <c r="M1165" s="300"/>
      <c r="N1165" s="300"/>
      <c r="O1165" s="300"/>
    </row>
    <row r="1166" spans="1:15" s="299" customFormat="1" ht="42" customHeight="1" x14ac:dyDescent="0.2">
      <c r="A1166" s="1020" t="s">
        <v>1507</v>
      </c>
      <c r="B1166" s="1021"/>
      <c r="C1166" s="1021"/>
      <c r="D1166" s="1022"/>
      <c r="E1166" s="216">
        <f>SUM(E1167:E1177)</f>
        <v>1360</v>
      </c>
      <c r="F1166" s="211"/>
      <c r="G1166" s="202"/>
      <c r="H1166" s="202"/>
      <c r="J1166" s="300"/>
      <c r="K1166" s="300"/>
      <c r="L1166" s="300"/>
      <c r="M1166" s="300"/>
      <c r="N1166" s="300"/>
      <c r="O1166" s="300"/>
    </row>
    <row r="1167" spans="1:15" s="299" customFormat="1" ht="46.5" x14ac:dyDescent="0.2">
      <c r="A1167" s="47">
        <v>1</v>
      </c>
      <c r="B1167" s="752" t="s">
        <v>775</v>
      </c>
      <c r="C1167" s="615" t="s">
        <v>1398</v>
      </c>
      <c r="D1167" s="70" t="s">
        <v>1400</v>
      </c>
      <c r="E1167" s="108">
        <v>100</v>
      </c>
      <c r="F1167" s="1049" t="s">
        <v>302</v>
      </c>
      <c r="G1167" s="202"/>
      <c r="H1167" s="202"/>
      <c r="J1167" s="300"/>
      <c r="K1167" s="300"/>
      <c r="L1167" s="300"/>
      <c r="M1167" s="300"/>
      <c r="N1167" s="300"/>
      <c r="O1167" s="300"/>
    </row>
    <row r="1168" spans="1:15" s="299" customFormat="1" ht="46.5" x14ac:dyDescent="0.2">
      <c r="A1168" s="47">
        <f>A1167+1</f>
        <v>2</v>
      </c>
      <c r="B1168" s="752" t="s">
        <v>575</v>
      </c>
      <c r="C1168" s="105" t="s">
        <v>1399</v>
      </c>
      <c r="D1168" s="70" t="s">
        <v>1400</v>
      </c>
      <c r="E1168" s="108">
        <v>100</v>
      </c>
      <c r="F1168" s="1049"/>
      <c r="G1168" s="202"/>
      <c r="H1168" s="202"/>
      <c r="J1168" s="300"/>
      <c r="K1168" s="300"/>
      <c r="L1168" s="300"/>
      <c r="M1168" s="300"/>
      <c r="N1168" s="300"/>
      <c r="O1168" s="300"/>
    </row>
    <row r="1169" spans="1:15" s="299" customFormat="1" ht="46.5" x14ac:dyDescent="0.2">
      <c r="A1169" s="47">
        <f t="shared" ref="A1169:A1177" si="67">A1168+1</f>
        <v>3</v>
      </c>
      <c r="B1169" s="753" t="s">
        <v>1401</v>
      </c>
      <c r="C1169" s="105" t="s">
        <v>1402</v>
      </c>
      <c r="D1169" s="70" t="s">
        <v>1400</v>
      </c>
      <c r="E1169" s="105">
        <v>200</v>
      </c>
      <c r="F1169" s="218" t="s">
        <v>2</v>
      </c>
      <c r="G1169" s="202"/>
      <c r="H1169" s="202"/>
      <c r="J1169" s="300"/>
      <c r="K1169" s="300"/>
      <c r="L1169" s="300"/>
      <c r="M1169" s="300"/>
      <c r="N1169" s="300"/>
      <c r="O1169" s="300"/>
    </row>
    <row r="1170" spans="1:15" s="299" customFormat="1" ht="69.75" x14ac:dyDescent="0.2">
      <c r="A1170" s="47">
        <f t="shared" si="67"/>
        <v>4</v>
      </c>
      <c r="B1170" s="909" t="s">
        <v>1403</v>
      </c>
      <c r="C1170" s="214" t="s">
        <v>1404</v>
      </c>
      <c r="D1170" s="70" t="s">
        <v>1400</v>
      </c>
      <c r="E1170" s="108">
        <v>110</v>
      </c>
      <c r="F1170" s="218" t="s">
        <v>304</v>
      </c>
      <c r="G1170" s="202"/>
      <c r="H1170" s="202"/>
      <c r="J1170" s="300"/>
      <c r="K1170" s="300"/>
      <c r="L1170" s="300"/>
      <c r="M1170" s="300"/>
      <c r="N1170" s="300"/>
      <c r="O1170" s="300"/>
    </row>
    <row r="1171" spans="1:15" s="299" customFormat="1" ht="46.5" x14ac:dyDescent="0.2">
      <c r="A1171" s="47">
        <f t="shared" si="67"/>
        <v>5</v>
      </c>
      <c r="B1171" s="754" t="s">
        <v>1405</v>
      </c>
      <c r="C1171" s="214" t="s">
        <v>778</v>
      </c>
      <c r="D1171" s="70" t="s">
        <v>344</v>
      </c>
      <c r="E1171" s="214">
        <v>150</v>
      </c>
      <c r="F1171" s="218" t="s">
        <v>2</v>
      </c>
      <c r="G1171" s="202"/>
      <c r="H1171" s="202"/>
      <c r="J1171" s="300"/>
      <c r="K1171" s="300"/>
      <c r="L1171" s="300"/>
      <c r="M1171" s="300"/>
      <c r="N1171" s="300"/>
      <c r="O1171" s="300"/>
    </row>
    <row r="1172" spans="1:15" s="299" customFormat="1" ht="46.5" x14ac:dyDescent="0.2">
      <c r="A1172" s="47">
        <f t="shared" si="67"/>
        <v>6</v>
      </c>
      <c r="B1172" s="752" t="s">
        <v>1407</v>
      </c>
      <c r="C1172" s="105" t="s">
        <v>1295</v>
      </c>
      <c r="D1172" s="70" t="s">
        <v>1400</v>
      </c>
      <c r="E1172" s="108">
        <v>100</v>
      </c>
      <c r="F1172" s="218" t="s">
        <v>304</v>
      </c>
      <c r="G1172" s="202"/>
      <c r="H1172" s="202"/>
      <c r="J1172" s="300"/>
      <c r="K1172" s="300"/>
      <c r="L1172" s="300"/>
      <c r="M1172" s="300"/>
      <c r="N1172" s="300"/>
      <c r="O1172" s="300"/>
    </row>
    <row r="1173" spans="1:15" s="299" customFormat="1" ht="46.5" x14ac:dyDescent="0.2">
      <c r="A1173" s="47">
        <f t="shared" si="67"/>
        <v>7</v>
      </c>
      <c r="B1173" s="755" t="s">
        <v>1408</v>
      </c>
      <c r="C1173" s="124" t="s">
        <v>1409</v>
      </c>
      <c r="D1173" s="70" t="s">
        <v>1400</v>
      </c>
      <c r="E1173" s="124">
        <v>120</v>
      </c>
      <c r="F1173" s="228" t="s">
        <v>553</v>
      </c>
      <c r="G1173" s="202"/>
      <c r="H1173" s="202"/>
      <c r="J1173" s="300"/>
      <c r="K1173" s="300"/>
      <c r="L1173" s="300"/>
      <c r="M1173" s="300"/>
      <c r="N1173" s="300"/>
      <c r="O1173" s="300"/>
    </row>
    <row r="1174" spans="1:15" s="299" customFormat="1" ht="46.5" x14ac:dyDescent="0.2">
      <c r="A1174" s="47">
        <f t="shared" si="67"/>
        <v>8</v>
      </c>
      <c r="B1174" s="752" t="s">
        <v>1006</v>
      </c>
      <c r="C1174" s="105" t="s">
        <v>1410</v>
      </c>
      <c r="D1174" s="70" t="s">
        <v>1400</v>
      </c>
      <c r="E1174" s="108">
        <v>150</v>
      </c>
      <c r="F1174" s="217" t="s">
        <v>304</v>
      </c>
      <c r="G1174" s="202"/>
      <c r="H1174" s="202"/>
      <c r="J1174" s="300"/>
      <c r="K1174" s="300"/>
      <c r="L1174" s="300"/>
      <c r="M1174" s="300"/>
      <c r="N1174" s="300"/>
      <c r="O1174" s="300"/>
    </row>
    <row r="1175" spans="1:15" s="299" customFormat="1" ht="46.5" x14ac:dyDescent="0.2">
      <c r="A1175" s="47">
        <f t="shared" si="67"/>
        <v>9</v>
      </c>
      <c r="B1175" s="752" t="s">
        <v>1411</v>
      </c>
      <c r="C1175" s="105" t="s">
        <v>792</v>
      </c>
      <c r="D1175" s="70" t="s">
        <v>1400</v>
      </c>
      <c r="E1175" s="108">
        <v>140</v>
      </c>
      <c r="F1175" s="877" t="s">
        <v>302</v>
      </c>
      <c r="G1175" s="202"/>
      <c r="H1175" s="202"/>
      <c r="J1175" s="300"/>
      <c r="K1175" s="300"/>
      <c r="L1175" s="300"/>
      <c r="M1175" s="300"/>
      <c r="N1175" s="300"/>
      <c r="O1175" s="300"/>
    </row>
    <row r="1176" spans="1:15" s="299" customFormat="1" ht="46.5" x14ac:dyDescent="0.2">
      <c r="A1176" s="47">
        <f t="shared" si="67"/>
        <v>10</v>
      </c>
      <c r="B1176" s="752" t="s">
        <v>1412</v>
      </c>
      <c r="C1176" s="105" t="s">
        <v>770</v>
      </c>
      <c r="D1176" s="70" t="s">
        <v>1400</v>
      </c>
      <c r="E1176" s="108">
        <v>100</v>
      </c>
      <c r="F1176" s="1050" t="s">
        <v>2</v>
      </c>
      <c r="G1176" s="202"/>
      <c r="H1176" s="202"/>
      <c r="J1176" s="300"/>
      <c r="K1176" s="300"/>
      <c r="L1176" s="300"/>
      <c r="M1176" s="300"/>
      <c r="N1176" s="300"/>
      <c r="O1176" s="300"/>
    </row>
    <row r="1177" spans="1:15" s="299" customFormat="1" ht="46.5" x14ac:dyDescent="0.2">
      <c r="A1177" s="47">
        <f t="shared" si="67"/>
        <v>11</v>
      </c>
      <c r="B1177" s="752" t="s">
        <v>749</v>
      </c>
      <c r="C1177" s="105" t="s">
        <v>1406</v>
      </c>
      <c r="D1177" s="70" t="s">
        <v>407</v>
      </c>
      <c r="E1177" s="108">
        <v>90</v>
      </c>
      <c r="F1177" s="1030"/>
      <c r="G1177" s="202"/>
      <c r="H1177" s="202"/>
      <c r="J1177" s="300"/>
      <c r="K1177" s="300"/>
      <c r="L1177" s="300"/>
      <c r="M1177" s="300"/>
      <c r="N1177" s="300"/>
      <c r="O1177" s="300"/>
    </row>
    <row r="1178" spans="1:15" s="299" customFormat="1" ht="42" customHeight="1" x14ac:dyDescent="0.2">
      <c r="A1178" s="1043" t="s">
        <v>1508</v>
      </c>
      <c r="B1178" s="1044"/>
      <c r="C1178" s="1044"/>
      <c r="D1178" s="1045"/>
      <c r="E1178" s="705">
        <f>SUM(E1179:E1180)</f>
        <v>200</v>
      </c>
      <c r="F1178" s="211"/>
      <c r="G1178" s="202"/>
      <c r="H1178" s="202"/>
      <c r="J1178" s="300"/>
      <c r="K1178" s="300"/>
      <c r="L1178" s="300"/>
      <c r="M1178" s="300"/>
      <c r="N1178" s="300"/>
      <c r="O1178" s="300"/>
    </row>
    <row r="1179" spans="1:15" s="299" customFormat="1" ht="60.75" x14ac:dyDescent="0.2">
      <c r="A1179" s="47">
        <v>1</v>
      </c>
      <c r="B1179" s="752" t="s">
        <v>606</v>
      </c>
      <c r="C1179" s="803" t="s">
        <v>1189</v>
      </c>
      <c r="D1179" s="914" t="s">
        <v>445</v>
      </c>
      <c r="E1179" s="108">
        <v>100</v>
      </c>
      <c r="F1179" s="135" t="s">
        <v>302</v>
      </c>
      <c r="G1179" s="202"/>
      <c r="H1179" s="202"/>
      <c r="J1179" s="300"/>
      <c r="K1179" s="300"/>
      <c r="L1179" s="300"/>
      <c r="M1179" s="300"/>
      <c r="N1179" s="300"/>
      <c r="O1179" s="300"/>
    </row>
    <row r="1180" spans="1:15" s="299" customFormat="1" ht="46.5" x14ac:dyDescent="0.2">
      <c r="A1180" s="215">
        <v>2</v>
      </c>
      <c r="B1180" s="448" t="s">
        <v>579</v>
      </c>
      <c r="C1180" s="378" t="s">
        <v>779</v>
      </c>
      <c r="D1180" s="132" t="s">
        <v>349</v>
      </c>
      <c r="E1180" s="108">
        <v>100</v>
      </c>
      <c r="F1180" s="228" t="s">
        <v>2</v>
      </c>
      <c r="G1180" s="202"/>
      <c r="H1180" s="202"/>
      <c r="J1180" s="300"/>
      <c r="K1180" s="300"/>
      <c r="L1180" s="300"/>
      <c r="M1180" s="300"/>
      <c r="N1180" s="300"/>
      <c r="O1180" s="300"/>
    </row>
    <row r="1181" spans="1:15" s="299" customFormat="1" ht="42" customHeight="1" x14ac:dyDescent="0.2">
      <c r="A1181" s="1011" t="s">
        <v>1509</v>
      </c>
      <c r="B1181" s="1012"/>
      <c r="C1181" s="1012"/>
      <c r="D1181" s="1013"/>
      <c r="E1181" s="456">
        <f>SUM(E1182:E1185)</f>
        <v>300</v>
      </c>
      <c r="F1181" s="364"/>
      <c r="G1181" s="202"/>
      <c r="H1181" s="202"/>
      <c r="J1181" s="300"/>
      <c r="K1181" s="300"/>
      <c r="L1181" s="300"/>
      <c r="M1181" s="300"/>
      <c r="N1181" s="300"/>
      <c r="O1181" s="300"/>
    </row>
    <row r="1182" spans="1:15" s="299" customFormat="1" ht="45" customHeight="1" x14ac:dyDescent="0.2">
      <c r="A1182" s="47">
        <v>1</v>
      </c>
      <c r="B1182" s="794" t="s">
        <v>1413</v>
      </c>
      <c r="C1182" s="599" t="s">
        <v>1414</v>
      </c>
      <c r="D1182" s="599" t="s">
        <v>459</v>
      </c>
      <c r="E1182" s="641">
        <v>50</v>
      </c>
      <c r="F1182" s="1046" t="s">
        <v>302</v>
      </c>
      <c r="G1182" s="202"/>
      <c r="H1182" s="202"/>
      <c r="J1182" s="300"/>
      <c r="K1182" s="300"/>
      <c r="L1182" s="300"/>
      <c r="M1182" s="300"/>
      <c r="N1182" s="300"/>
      <c r="O1182" s="300"/>
    </row>
    <row r="1183" spans="1:15" s="299" customFormat="1" ht="45" customHeight="1" x14ac:dyDescent="0.2">
      <c r="A1183" s="47">
        <f>A1182+1</f>
        <v>2</v>
      </c>
      <c r="B1183" s="757" t="s">
        <v>768</v>
      </c>
      <c r="C1183" s="769" t="s">
        <v>1864</v>
      </c>
      <c r="D1183" s="599" t="s">
        <v>459</v>
      </c>
      <c r="E1183" s="641">
        <v>50</v>
      </c>
      <c r="F1183" s="1010"/>
      <c r="G1183" s="202"/>
      <c r="H1183" s="202"/>
      <c r="J1183" s="300"/>
      <c r="K1183" s="300"/>
      <c r="L1183" s="300"/>
      <c r="M1183" s="300"/>
      <c r="N1183" s="300"/>
      <c r="O1183" s="300"/>
    </row>
    <row r="1184" spans="1:15" s="299" customFormat="1" ht="45" customHeight="1" x14ac:dyDescent="0.2">
      <c r="A1184" s="47">
        <f>A1183+1</f>
        <v>3</v>
      </c>
      <c r="B1184" s="103" t="s">
        <v>1415</v>
      </c>
      <c r="C1184" s="599" t="s">
        <v>1014</v>
      </c>
      <c r="D1184" s="599" t="s">
        <v>459</v>
      </c>
      <c r="E1184" s="641">
        <v>50</v>
      </c>
      <c r="F1184" s="1010"/>
      <c r="G1184" s="202"/>
      <c r="H1184" s="202"/>
      <c r="J1184" s="300"/>
      <c r="K1184" s="300"/>
      <c r="L1184" s="300"/>
      <c r="M1184" s="300"/>
      <c r="N1184" s="300"/>
      <c r="O1184" s="300"/>
    </row>
    <row r="1185" spans="1:15" s="299" customFormat="1" ht="69.75" x14ac:dyDescent="0.2">
      <c r="A1185" s="47">
        <f>A1184+1</f>
        <v>4</v>
      </c>
      <c r="B1185" s="640" t="s">
        <v>814</v>
      </c>
      <c r="C1185" s="599" t="s">
        <v>1209</v>
      </c>
      <c r="D1185" s="599" t="s">
        <v>459</v>
      </c>
      <c r="E1185" s="641">
        <v>150</v>
      </c>
      <c r="F1185" s="1010"/>
      <c r="G1185" s="202"/>
      <c r="H1185" s="202"/>
      <c r="J1185" s="300"/>
      <c r="K1185" s="300"/>
      <c r="L1185" s="300"/>
      <c r="M1185" s="300"/>
      <c r="N1185" s="300"/>
      <c r="O1185" s="300"/>
    </row>
    <row r="1186" spans="1:15" s="300" customFormat="1" ht="42" customHeight="1" x14ac:dyDescent="0.2">
      <c r="A1186" s="1020" t="s">
        <v>1510</v>
      </c>
      <c r="B1186" s="1021"/>
      <c r="C1186" s="1021"/>
      <c r="D1186" s="1022"/>
      <c r="E1186" s="216">
        <f>SUM(E1187:E1191)</f>
        <v>330</v>
      </c>
      <c r="F1186" s="364"/>
      <c r="G1186" s="202"/>
      <c r="H1186" s="202"/>
      <c r="I1186" s="299"/>
    </row>
    <row r="1187" spans="1:15" s="300" customFormat="1" ht="45" customHeight="1" x14ac:dyDescent="0.2">
      <c r="A1187" s="47">
        <v>1</v>
      </c>
      <c r="B1187" s="752" t="s">
        <v>38</v>
      </c>
      <c r="C1187" s="769" t="s">
        <v>1780</v>
      </c>
      <c r="D1187" s="105" t="s">
        <v>981</v>
      </c>
      <c r="E1187" s="108">
        <v>100</v>
      </c>
      <c r="F1187" s="128" t="s">
        <v>302</v>
      </c>
      <c r="G1187" s="202"/>
      <c r="H1187" s="202"/>
      <c r="I1187" s="299"/>
    </row>
    <row r="1188" spans="1:15" s="300" customFormat="1" ht="45" customHeight="1" x14ac:dyDescent="0.2">
      <c r="A1188" s="47">
        <f>A1187+1</f>
        <v>2</v>
      </c>
      <c r="B1188" s="802" t="s">
        <v>40</v>
      </c>
      <c r="C1188" s="803" t="s">
        <v>1776</v>
      </c>
      <c r="D1188" s="105" t="s">
        <v>981</v>
      </c>
      <c r="E1188" s="641">
        <v>60</v>
      </c>
      <c r="F1188" s="1023" t="s">
        <v>2</v>
      </c>
      <c r="G1188" s="202"/>
      <c r="H1188" s="202"/>
      <c r="I1188" s="299"/>
    </row>
    <row r="1189" spans="1:15" s="300" customFormat="1" ht="45" customHeight="1" x14ac:dyDescent="0.2">
      <c r="A1189" s="47">
        <f>A1188+1</f>
        <v>3</v>
      </c>
      <c r="B1189" s="802" t="s">
        <v>815</v>
      </c>
      <c r="C1189" s="599" t="s">
        <v>1416</v>
      </c>
      <c r="D1189" s="105" t="s">
        <v>981</v>
      </c>
      <c r="E1189" s="641">
        <v>60</v>
      </c>
      <c r="F1189" s="996"/>
      <c r="G1189" s="202"/>
      <c r="H1189" s="202"/>
      <c r="I1189" s="299"/>
    </row>
    <row r="1190" spans="1:15" s="300" customFormat="1" ht="45" customHeight="1" x14ac:dyDescent="0.2">
      <c r="A1190" s="47">
        <f>A1189+1</f>
        <v>4</v>
      </c>
      <c r="B1190" s="706" t="s">
        <v>736</v>
      </c>
      <c r="C1190" s="599" t="s">
        <v>1417</v>
      </c>
      <c r="D1190" s="105" t="s">
        <v>981</v>
      </c>
      <c r="E1190" s="641">
        <v>50</v>
      </c>
      <c r="F1190" s="128" t="s">
        <v>302</v>
      </c>
      <c r="G1190" s="202"/>
      <c r="H1190" s="202"/>
      <c r="I1190" s="299"/>
    </row>
    <row r="1191" spans="1:15" s="300" customFormat="1" ht="45" customHeight="1" x14ac:dyDescent="0.2">
      <c r="A1191" s="47">
        <f>A1190+1</f>
        <v>5</v>
      </c>
      <c r="B1191" s="103" t="s">
        <v>816</v>
      </c>
      <c r="C1191" s="105" t="s">
        <v>927</v>
      </c>
      <c r="D1191" s="105" t="s">
        <v>981</v>
      </c>
      <c r="E1191" s="108">
        <v>60</v>
      </c>
      <c r="F1191" s="151" t="s">
        <v>2</v>
      </c>
      <c r="G1191" s="202"/>
      <c r="H1191" s="202"/>
      <c r="I1191" s="299"/>
    </row>
    <row r="1192" spans="1:15" s="354" customFormat="1" ht="42" customHeight="1" x14ac:dyDescent="0.2">
      <c r="A1192" s="1020" t="s">
        <v>1511</v>
      </c>
      <c r="B1192" s="1021"/>
      <c r="C1192" s="1021"/>
      <c r="D1192" s="1022"/>
      <c r="E1192" s="216">
        <f>SUM(E1193:E1193)</f>
        <v>130</v>
      </c>
      <c r="F1192" s="211"/>
      <c r="G1192" s="202"/>
      <c r="H1192" s="202"/>
      <c r="I1192" s="353"/>
    </row>
    <row r="1193" spans="1:15" s="300" customFormat="1" ht="53.25" customHeight="1" x14ac:dyDescent="0.2">
      <c r="A1193" s="47">
        <v>1</v>
      </c>
      <c r="B1193" s="762" t="s">
        <v>606</v>
      </c>
      <c r="C1193" s="599" t="s">
        <v>1414</v>
      </c>
      <c r="D1193" s="599" t="s">
        <v>349</v>
      </c>
      <c r="E1193" s="108">
        <v>130</v>
      </c>
      <c r="F1193" s="128" t="s">
        <v>302</v>
      </c>
      <c r="G1193" s="202"/>
      <c r="H1193" s="202"/>
      <c r="I1193" s="299"/>
    </row>
    <row r="1194" spans="1:15" s="300" customFormat="1" ht="42" customHeight="1" x14ac:dyDescent="0.2">
      <c r="A1194" s="1020" t="s">
        <v>1512</v>
      </c>
      <c r="B1194" s="1021"/>
      <c r="C1194" s="1021"/>
      <c r="D1194" s="1022"/>
      <c r="E1194" s="216">
        <f>SUM(E1195)</f>
        <v>50</v>
      </c>
      <c r="F1194" s="873"/>
      <c r="G1194" s="202"/>
      <c r="H1194" s="202"/>
      <c r="I1194" s="299"/>
    </row>
    <row r="1195" spans="1:15" s="331" customFormat="1" ht="41.25" customHeight="1" x14ac:dyDescent="0.35">
      <c r="A1195" s="215">
        <v>1</v>
      </c>
      <c r="B1195" s="912" t="s">
        <v>37</v>
      </c>
      <c r="C1195" s="214" t="s">
        <v>413</v>
      </c>
      <c r="D1195" s="214" t="s">
        <v>1082</v>
      </c>
      <c r="E1195" s="175">
        <v>50</v>
      </c>
      <c r="F1195" s="873" t="s">
        <v>304</v>
      </c>
      <c r="G1195" s="202"/>
      <c r="H1195" s="202"/>
      <c r="I1195" s="330"/>
    </row>
    <row r="1196" spans="1:15" s="300" customFormat="1" ht="42" customHeight="1" x14ac:dyDescent="0.2">
      <c r="A1196" s="1020" t="s">
        <v>1513</v>
      </c>
      <c r="B1196" s="1021"/>
      <c r="C1196" s="1021"/>
      <c r="D1196" s="1022"/>
      <c r="E1196" s="216">
        <f>SUM(E1197:E1219)</f>
        <v>7720</v>
      </c>
      <c r="F1196" s="211"/>
      <c r="G1196" s="202"/>
      <c r="H1196" s="202"/>
      <c r="I1196" s="299"/>
    </row>
    <row r="1197" spans="1:15" s="300" customFormat="1" ht="46.5" x14ac:dyDescent="0.2">
      <c r="A1197" s="47">
        <v>1</v>
      </c>
      <c r="B1197" s="909" t="s">
        <v>1640</v>
      </c>
      <c r="C1197" s="214" t="s">
        <v>1641</v>
      </c>
      <c r="D1197" s="399" t="s">
        <v>938</v>
      </c>
      <c r="E1197" s="398">
        <v>285</v>
      </c>
      <c r="F1197" s="1039" t="s">
        <v>302</v>
      </c>
      <c r="G1197" s="202"/>
      <c r="H1197" s="202"/>
      <c r="I1197" s="299"/>
    </row>
    <row r="1198" spans="1:15" s="300" customFormat="1" ht="69.75" x14ac:dyDescent="0.2">
      <c r="A1198" s="47">
        <f>A1197+1</f>
        <v>2</v>
      </c>
      <c r="B1198" s="223" t="s">
        <v>798</v>
      </c>
      <c r="C1198" s="224" t="s">
        <v>688</v>
      </c>
      <c r="D1198" s="399" t="s">
        <v>938</v>
      </c>
      <c r="E1198" s="225">
        <v>1050</v>
      </c>
      <c r="F1198" s="1025"/>
      <c r="G1198" s="202"/>
      <c r="H1198" s="202"/>
      <c r="I1198" s="299"/>
    </row>
    <row r="1199" spans="1:15" s="300" customFormat="1" ht="46.5" x14ac:dyDescent="0.2">
      <c r="A1199" s="47">
        <f>A1198+1</f>
        <v>3</v>
      </c>
      <c r="B1199" s="761" t="s">
        <v>750</v>
      </c>
      <c r="C1199" s="224" t="s">
        <v>1602</v>
      </c>
      <c r="D1199" s="399" t="s">
        <v>938</v>
      </c>
      <c r="E1199" s="225">
        <v>150</v>
      </c>
      <c r="F1199" s="1025"/>
      <c r="G1199" s="202"/>
      <c r="H1199" s="202"/>
      <c r="I1199" s="299"/>
    </row>
    <row r="1200" spans="1:15" s="300" customFormat="1" ht="69.75" x14ac:dyDescent="0.2">
      <c r="A1200" s="47">
        <f>A1199+1</f>
        <v>4</v>
      </c>
      <c r="B1200" s="223" t="s">
        <v>804</v>
      </c>
      <c r="C1200" s="224" t="s">
        <v>688</v>
      </c>
      <c r="D1200" s="399" t="s">
        <v>938</v>
      </c>
      <c r="E1200" s="225">
        <v>300</v>
      </c>
      <c r="F1200" s="1025"/>
      <c r="G1200" s="202"/>
      <c r="H1200" s="202"/>
      <c r="I1200" s="299"/>
    </row>
    <row r="1201" spans="1:9" s="300" customFormat="1" ht="69.75" x14ac:dyDescent="0.2">
      <c r="A1201" s="47">
        <f t="shared" ref="A1201:A1219" si="68">A1200+1</f>
        <v>5</v>
      </c>
      <c r="B1201" s="526" t="s">
        <v>562</v>
      </c>
      <c r="C1201" s="165" t="s">
        <v>681</v>
      </c>
      <c r="D1201" s="399" t="s">
        <v>938</v>
      </c>
      <c r="E1201" s="66">
        <v>360</v>
      </c>
      <c r="F1201" s="52" t="s">
        <v>331</v>
      </c>
      <c r="G1201" s="202"/>
      <c r="H1201" s="202"/>
      <c r="I1201" s="299"/>
    </row>
    <row r="1202" spans="1:9" s="300" customFormat="1" ht="45" customHeight="1" x14ac:dyDescent="0.2">
      <c r="A1202" s="47">
        <f t="shared" si="68"/>
        <v>6</v>
      </c>
      <c r="B1202" s="865" t="s">
        <v>817</v>
      </c>
      <c r="C1202" s="779" t="s">
        <v>1904</v>
      </c>
      <c r="D1202" s="227" t="s">
        <v>404</v>
      </c>
      <c r="E1202" s="225">
        <v>180</v>
      </c>
      <c r="F1202" s="1050" t="s">
        <v>302</v>
      </c>
      <c r="G1202" s="202"/>
      <c r="H1202" s="202"/>
      <c r="I1202" s="299"/>
    </row>
    <row r="1203" spans="1:9" s="300" customFormat="1" ht="45" customHeight="1" x14ac:dyDescent="0.2">
      <c r="A1203" s="47">
        <f t="shared" si="68"/>
        <v>7</v>
      </c>
      <c r="B1203" s="237" t="s">
        <v>1642</v>
      </c>
      <c r="C1203" s="214" t="s">
        <v>678</v>
      </c>
      <c r="D1203" s="399" t="s">
        <v>938</v>
      </c>
      <c r="E1203" s="398">
        <v>255</v>
      </c>
      <c r="F1203" s="1030"/>
      <c r="G1203" s="202"/>
      <c r="H1203" s="202"/>
      <c r="I1203" s="299"/>
    </row>
    <row r="1204" spans="1:9" s="358" customFormat="1" ht="69.75" x14ac:dyDescent="0.2">
      <c r="A1204" s="47">
        <f t="shared" si="68"/>
        <v>8</v>
      </c>
      <c r="B1204" s="432" t="s">
        <v>1025</v>
      </c>
      <c r="C1204" s="221" t="s">
        <v>678</v>
      </c>
      <c r="D1204" s="399" t="s">
        <v>349</v>
      </c>
      <c r="E1204" s="433">
        <v>100</v>
      </c>
      <c r="F1204" s="44" t="s">
        <v>465</v>
      </c>
      <c r="G1204" s="202"/>
      <c r="H1204" s="202"/>
      <c r="I1204" s="357"/>
    </row>
    <row r="1205" spans="1:9" s="300" customFormat="1" ht="45" customHeight="1" x14ac:dyDescent="0.2">
      <c r="A1205" s="47">
        <f t="shared" si="68"/>
        <v>9</v>
      </c>
      <c r="B1205" s="865" t="s">
        <v>818</v>
      </c>
      <c r="C1205" s="866" t="s">
        <v>1837</v>
      </c>
      <c r="D1205" s="234" t="s">
        <v>404</v>
      </c>
      <c r="E1205" s="225">
        <v>160</v>
      </c>
      <c r="F1205" s="152" t="s">
        <v>302</v>
      </c>
      <c r="G1205" s="202"/>
      <c r="H1205" s="202"/>
      <c r="I1205" s="299"/>
    </row>
    <row r="1206" spans="1:9" s="300" customFormat="1" ht="62.25" customHeight="1" x14ac:dyDescent="0.2">
      <c r="A1206" s="47">
        <f t="shared" si="68"/>
        <v>10</v>
      </c>
      <c r="B1206" s="761" t="s">
        <v>1030</v>
      </c>
      <c r="C1206" s="224" t="s">
        <v>418</v>
      </c>
      <c r="D1206" s="234" t="s">
        <v>404</v>
      </c>
      <c r="E1206" s="225">
        <v>200</v>
      </c>
      <c r="F1206" s="134" t="s">
        <v>302</v>
      </c>
      <c r="G1206" s="202"/>
      <c r="H1206" s="202"/>
      <c r="I1206" s="299"/>
    </row>
    <row r="1207" spans="1:9" s="300" customFormat="1" ht="62.25" customHeight="1" x14ac:dyDescent="0.2">
      <c r="A1207" s="47">
        <f t="shared" si="68"/>
        <v>11</v>
      </c>
      <c r="B1207" s="448" t="s">
        <v>1126</v>
      </c>
      <c r="C1207" s="214" t="s">
        <v>418</v>
      </c>
      <c r="D1207" s="214" t="s">
        <v>1127</v>
      </c>
      <c r="E1207" s="214">
        <v>100</v>
      </c>
      <c r="F1207" s="329" t="s">
        <v>454</v>
      </c>
      <c r="G1207" s="202"/>
      <c r="H1207" s="202"/>
      <c r="I1207" s="299"/>
    </row>
    <row r="1208" spans="1:9" s="300" customFormat="1" ht="62.25" customHeight="1" x14ac:dyDescent="0.2">
      <c r="A1208" s="47">
        <f t="shared" si="68"/>
        <v>12</v>
      </c>
      <c r="B1208" s="315" t="s">
        <v>1644</v>
      </c>
      <c r="C1208" s="201" t="s">
        <v>969</v>
      </c>
      <c r="D1208" s="214" t="s">
        <v>1051</v>
      </c>
      <c r="E1208" s="201">
        <v>200</v>
      </c>
      <c r="F1208" s="873" t="s">
        <v>2</v>
      </c>
      <c r="G1208" s="202"/>
      <c r="H1208" s="202"/>
      <c r="I1208" s="299"/>
    </row>
    <row r="1209" spans="1:9" s="300" customFormat="1" ht="71.25" customHeight="1" x14ac:dyDescent="0.2">
      <c r="A1209" s="47">
        <f t="shared" si="68"/>
        <v>13</v>
      </c>
      <c r="B1209" s="448" t="s">
        <v>1139</v>
      </c>
      <c r="C1209" s="214" t="s">
        <v>419</v>
      </c>
      <c r="D1209" s="286" t="s">
        <v>1140</v>
      </c>
      <c r="E1209" s="214">
        <v>50</v>
      </c>
      <c r="F1209" s="161" t="s">
        <v>42</v>
      </c>
      <c r="G1209" s="202"/>
      <c r="H1209" s="202"/>
      <c r="I1209" s="299"/>
    </row>
    <row r="1210" spans="1:9" s="300" customFormat="1" ht="62.25" customHeight="1" x14ac:dyDescent="0.2">
      <c r="A1210" s="47">
        <f t="shared" si="68"/>
        <v>14</v>
      </c>
      <c r="B1210" s="770" t="s">
        <v>1870</v>
      </c>
      <c r="C1210" s="214" t="s">
        <v>420</v>
      </c>
      <c r="D1210" s="286" t="s">
        <v>367</v>
      </c>
      <c r="E1210" s="214">
        <v>50</v>
      </c>
      <c r="F1210" s="161" t="s">
        <v>42</v>
      </c>
      <c r="G1210" s="202"/>
      <c r="H1210" s="202"/>
      <c r="I1210" s="299"/>
    </row>
    <row r="1211" spans="1:9" s="300" customFormat="1" ht="45" customHeight="1" x14ac:dyDescent="0.2">
      <c r="A1211" s="47">
        <f t="shared" si="68"/>
        <v>15</v>
      </c>
      <c r="B1211" s="223" t="s">
        <v>737</v>
      </c>
      <c r="C1211" s="62" t="s">
        <v>677</v>
      </c>
      <c r="D1211" s="399" t="s">
        <v>938</v>
      </c>
      <c r="E1211" s="225">
        <v>1200</v>
      </c>
      <c r="F1211" s="1050" t="s">
        <v>304</v>
      </c>
      <c r="G1211" s="202"/>
      <c r="H1211" s="202"/>
      <c r="I1211" s="299"/>
    </row>
    <row r="1212" spans="1:9" s="300" customFormat="1" ht="45" customHeight="1" x14ac:dyDescent="0.2">
      <c r="A1212" s="47">
        <f t="shared" si="68"/>
        <v>16</v>
      </c>
      <c r="B1212" s="761" t="s">
        <v>590</v>
      </c>
      <c r="C1212" s="62" t="s">
        <v>677</v>
      </c>
      <c r="D1212" s="399" t="s">
        <v>938</v>
      </c>
      <c r="E1212" s="225">
        <v>90</v>
      </c>
      <c r="F1212" s="1010"/>
      <c r="G1212" s="202"/>
      <c r="H1212" s="202"/>
      <c r="I1212" s="299"/>
    </row>
    <row r="1213" spans="1:9" s="300" customFormat="1" ht="45" customHeight="1" x14ac:dyDescent="0.2">
      <c r="A1213" s="47">
        <f t="shared" si="68"/>
        <v>17</v>
      </c>
      <c r="B1213" s="761" t="s">
        <v>752</v>
      </c>
      <c r="C1213" s="62" t="s">
        <v>677</v>
      </c>
      <c r="D1213" s="399" t="s">
        <v>938</v>
      </c>
      <c r="E1213" s="225">
        <v>400</v>
      </c>
      <c r="F1213" s="1010"/>
      <c r="G1213" s="202"/>
      <c r="H1213" s="202"/>
      <c r="I1213" s="299"/>
    </row>
    <row r="1214" spans="1:9" s="300" customFormat="1" ht="45" customHeight="1" x14ac:dyDescent="0.2">
      <c r="A1214" s="47">
        <f t="shared" si="68"/>
        <v>18</v>
      </c>
      <c r="B1214" s="237" t="s">
        <v>1643</v>
      </c>
      <c r="C1214" s="214" t="s">
        <v>423</v>
      </c>
      <c r="D1214" s="399" t="s">
        <v>938</v>
      </c>
      <c r="E1214" s="398">
        <v>500</v>
      </c>
      <c r="F1214" s="1030"/>
      <c r="G1214" s="202"/>
      <c r="H1214" s="202"/>
      <c r="I1214" s="299"/>
    </row>
    <row r="1215" spans="1:9" s="300" customFormat="1" ht="69.75" customHeight="1" x14ac:dyDescent="0.2">
      <c r="A1215" s="47">
        <f t="shared" si="68"/>
        <v>19</v>
      </c>
      <c r="B1215" s="526" t="s">
        <v>330</v>
      </c>
      <c r="C1215" s="126" t="s">
        <v>684</v>
      </c>
      <c r="D1215" s="707" t="s">
        <v>989</v>
      </c>
      <c r="E1215" s="66">
        <v>540</v>
      </c>
      <c r="F1215" s="153" t="s">
        <v>331</v>
      </c>
      <c r="G1215" s="202"/>
      <c r="H1215" s="202"/>
      <c r="I1215" s="299"/>
    </row>
    <row r="1216" spans="1:9" s="300" customFormat="1" ht="93" customHeight="1" x14ac:dyDescent="0.2">
      <c r="A1216" s="47">
        <f t="shared" si="68"/>
        <v>20</v>
      </c>
      <c r="B1216" s="146" t="s">
        <v>857</v>
      </c>
      <c r="C1216" s="124" t="s">
        <v>424</v>
      </c>
      <c r="D1216" s="399" t="s">
        <v>846</v>
      </c>
      <c r="E1216" s="127">
        <v>100</v>
      </c>
      <c r="F1216" s="142" t="s">
        <v>472</v>
      </c>
      <c r="G1216" s="202"/>
      <c r="H1216" s="202"/>
      <c r="I1216" s="299"/>
    </row>
    <row r="1217" spans="1:15" s="299" customFormat="1" ht="99" customHeight="1" x14ac:dyDescent="0.2">
      <c r="A1217" s="47">
        <f t="shared" si="68"/>
        <v>21</v>
      </c>
      <c r="B1217" s="223" t="s">
        <v>1422</v>
      </c>
      <c r="C1217" s="124" t="s">
        <v>685</v>
      </c>
      <c r="D1217" s="399" t="s">
        <v>938</v>
      </c>
      <c r="E1217" s="127">
        <v>1050</v>
      </c>
      <c r="F1217" s="997" t="s">
        <v>302</v>
      </c>
      <c r="G1217" s="202"/>
      <c r="H1217" s="202"/>
      <c r="J1217" s="300"/>
      <c r="K1217" s="300"/>
      <c r="L1217" s="300"/>
      <c r="M1217" s="300"/>
      <c r="N1217" s="300"/>
      <c r="O1217" s="300"/>
    </row>
    <row r="1218" spans="1:15" s="299" customFormat="1" ht="75" customHeight="1" x14ac:dyDescent="0.2">
      <c r="A1218" s="47">
        <f t="shared" si="68"/>
        <v>22</v>
      </c>
      <c r="B1218" s="223" t="s">
        <v>1423</v>
      </c>
      <c r="C1218" s="124" t="s">
        <v>685</v>
      </c>
      <c r="D1218" s="399" t="s">
        <v>938</v>
      </c>
      <c r="E1218" s="127">
        <v>300</v>
      </c>
      <c r="F1218" s="997"/>
      <c r="G1218" s="202"/>
      <c r="H1218" s="202"/>
      <c r="J1218" s="300"/>
      <c r="K1218" s="300"/>
      <c r="L1218" s="300"/>
      <c r="M1218" s="300"/>
      <c r="N1218" s="300"/>
      <c r="O1218" s="300"/>
    </row>
    <row r="1219" spans="1:15" s="299" customFormat="1" ht="75" customHeight="1" x14ac:dyDescent="0.2">
      <c r="A1219" s="47">
        <f t="shared" si="68"/>
        <v>23</v>
      </c>
      <c r="B1219" s="146" t="s">
        <v>1802</v>
      </c>
      <c r="C1219" s="124" t="s">
        <v>426</v>
      </c>
      <c r="D1219" s="177" t="s">
        <v>404</v>
      </c>
      <c r="E1219" s="807">
        <v>100</v>
      </c>
      <c r="F1219" s="735" t="s">
        <v>2</v>
      </c>
      <c r="G1219" s="202"/>
      <c r="H1219" s="202"/>
      <c r="J1219" s="300"/>
      <c r="K1219" s="300"/>
      <c r="L1219" s="300"/>
      <c r="M1219" s="300"/>
      <c r="N1219" s="300"/>
      <c r="O1219" s="300"/>
    </row>
    <row r="1220" spans="1:15" s="299" customFormat="1" ht="42" customHeight="1" x14ac:dyDescent="0.2">
      <c r="A1220" s="1031" t="s">
        <v>1514</v>
      </c>
      <c r="B1220" s="1032"/>
      <c r="C1220" s="1032"/>
      <c r="D1220" s="1033"/>
      <c r="E1220" s="510">
        <f>SUM(E1221:E1226)</f>
        <v>1700</v>
      </c>
      <c r="F1220" s="211"/>
      <c r="G1220" s="202"/>
      <c r="H1220" s="202"/>
      <c r="J1220" s="300"/>
      <c r="K1220" s="300"/>
      <c r="L1220" s="300"/>
      <c r="M1220" s="300"/>
      <c r="N1220" s="300"/>
      <c r="O1220" s="300"/>
    </row>
    <row r="1221" spans="1:15" s="299" customFormat="1" ht="40.5" x14ac:dyDescent="0.2">
      <c r="A1221" s="155">
        <v>1</v>
      </c>
      <c r="B1221" s="753" t="s">
        <v>869</v>
      </c>
      <c r="C1221" s="62" t="s">
        <v>970</v>
      </c>
      <c r="D1221" s="132" t="s">
        <v>564</v>
      </c>
      <c r="E1221" s="105">
        <v>200</v>
      </c>
      <c r="F1221" s="1024" t="s">
        <v>302</v>
      </c>
      <c r="G1221" s="202"/>
      <c r="H1221" s="202"/>
      <c r="J1221" s="300"/>
      <c r="K1221" s="300"/>
      <c r="L1221" s="300"/>
      <c r="M1221" s="300"/>
      <c r="N1221" s="300"/>
      <c r="O1221" s="300"/>
    </row>
    <row r="1222" spans="1:15" s="299" customFormat="1" ht="46.5" x14ac:dyDescent="0.2">
      <c r="A1222" s="155">
        <f>A1221+1</f>
        <v>2</v>
      </c>
      <c r="B1222" s="376" t="s">
        <v>1633</v>
      </c>
      <c r="C1222" s="62" t="s">
        <v>688</v>
      </c>
      <c r="D1222" s="132" t="s">
        <v>565</v>
      </c>
      <c r="E1222" s="105">
        <v>400</v>
      </c>
      <c r="F1222" s="1025"/>
      <c r="G1222" s="202"/>
      <c r="H1222" s="202"/>
      <c r="J1222" s="300"/>
      <c r="K1222" s="300"/>
      <c r="L1222" s="300"/>
      <c r="M1222" s="300"/>
      <c r="N1222" s="300"/>
      <c r="O1222" s="300"/>
    </row>
    <row r="1223" spans="1:15" s="299" customFormat="1" ht="46.5" x14ac:dyDescent="0.2">
      <c r="A1223" s="155">
        <f>A1222+1</f>
        <v>3</v>
      </c>
      <c r="B1223" s="376" t="s">
        <v>868</v>
      </c>
      <c r="C1223" s="105" t="s">
        <v>970</v>
      </c>
      <c r="D1223" s="399" t="s">
        <v>938</v>
      </c>
      <c r="E1223" s="105">
        <v>300</v>
      </c>
      <c r="F1223" s="1025"/>
      <c r="G1223" s="202"/>
      <c r="H1223" s="202"/>
      <c r="J1223" s="300"/>
      <c r="K1223" s="300"/>
      <c r="L1223" s="300"/>
      <c r="M1223" s="300"/>
      <c r="N1223" s="300"/>
      <c r="O1223" s="300"/>
    </row>
    <row r="1224" spans="1:15" s="299" customFormat="1" ht="46.5" x14ac:dyDescent="0.2">
      <c r="A1224" s="155">
        <f>A1223+1</f>
        <v>4</v>
      </c>
      <c r="B1224" s="376" t="s">
        <v>1424</v>
      </c>
      <c r="C1224" s="105" t="s">
        <v>686</v>
      </c>
      <c r="D1224" s="399" t="s">
        <v>938</v>
      </c>
      <c r="E1224" s="105">
        <v>300</v>
      </c>
      <c r="F1224" s="1025"/>
      <c r="G1224" s="202"/>
      <c r="H1224" s="202"/>
      <c r="J1224" s="300"/>
      <c r="K1224" s="300"/>
      <c r="L1224" s="300"/>
      <c r="M1224" s="300"/>
      <c r="N1224" s="300"/>
      <c r="O1224" s="300"/>
    </row>
    <row r="1225" spans="1:15" s="299" customFormat="1" ht="46.5" x14ac:dyDescent="0.2">
      <c r="A1225" s="155">
        <f>A1224+1</f>
        <v>5</v>
      </c>
      <c r="B1225" s="376" t="s">
        <v>1603</v>
      </c>
      <c r="C1225" s="84" t="s">
        <v>426</v>
      </c>
      <c r="D1225" s="399" t="s">
        <v>938</v>
      </c>
      <c r="E1225" s="105">
        <v>400</v>
      </c>
      <c r="F1225" s="1026"/>
      <c r="G1225" s="202"/>
      <c r="H1225" s="202"/>
      <c r="J1225" s="300"/>
      <c r="K1225" s="300"/>
      <c r="L1225" s="300"/>
      <c r="M1225" s="300"/>
      <c r="N1225" s="300"/>
      <c r="O1225" s="300"/>
    </row>
    <row r="1226" spans="1:15" s="299" customFormat="1" ht="60.75" x14ac:dyDescent="0.2">
      <c r="A1226" s="155">
        <f>A1225+1</f>
        <v>6</v>
      </c>
      <c r="B1226" s="278" t="s">
        <v>866</v>
      </c>
      <c r="C1226" s="206" t="s">
        <v>426</v>
      </c>
      <c r="D1226" s="888" t="s">
        <v>1108</v>
      </c>
      <c r="E1226" s="286">
        <v>100</v>
      </c>
      <c r="F1226" s="51" t="s">
        <v>382</v>
      </c>
      <c r="G1226" s="202"/>
      <c r="H1226" s="202"/>
      <c r="J1226" s="300"/>
      <c r="K1226" s="300"/>
      <c r="L1226" s="300"/>
      <c r="M1226" s="300"/>
      <c r="N1226" s="300"/>
      <c r="O1226" s="300"/>
    </row>
    <row r="1227" spans="1:15" s="299" customFormat="1" ht="42.75" customHeight="1" x14ac:dyDescent="0.2">
      <c r="A1227" s="1034" t="s">
        <v>1515</v>
      </c>
      <c r="B1227" s="1035"/>
      <c r="C1227" s="1035"/>
      <c r="D1227" s="1036"/>
      <c r="E1227" s="401">
        <f>SUM(E1228:E1230)</f>
        <v>340</v>
      </c>
      <c r="F1227" s="878"/>
      <c r="G1227" s="202"/>
      <c r="H1227" s="202"/>
      <c r="J1227" s="300"/>
      <c r="K1227" s="300"/>
      <c r="L1227" s="300"/>
      <c r="M1227" s="300"/>
      <c r="N1227" s="300"/>
      <c r="O1227" s="300"/>
    </row>
    <row r="1228" spans="1:15" s="299" customFormat="1" ht="81" customHeight="1" x14ac:dyDescent="0.2">
      <c r="A1228" s="130">
        <v>1</v>
      </c>
      <c r="B1228" s="387" t="s">
        <v>858</v>
      </c>
      <c r="C1228" s="124" t="s">
        <v>424</v>
      </c>
      <c r="D1228" s="400" t="s">
        <v>1109</v>
      </c>
      <c r="E1228" s="130">
        <v>100</v>
      </c>
      <c r="F1228" s="142" t="s">
        <v>472</v>
      </c>
      <c r="G1228" s="202"/>
      <c r="H1228" s="202"/>
      <c r="J1228" s="300"/>
      <c r="K1228" s="300"/>
      <c r="L1228" s="300"/>
      <c r="M1228" s="300"/>
      <c r="N1228" s="300"/>
      <c r="O1228" s="300"/>
    </row>
    <row r="1229" spans="1:15" s="299" customFormat="1" ht="81" x14ac:dyDescent="0.2">
      <c r="A1229" s="215">
        <v>2</v>
      </c>
      <c r="B1229" s="912" t="s">
        <v>1066</v>
      </c>
      <c r="C1229" s="214" t="s">
        <v>688</v>
      </c>
      <c r="D1229" s="883" t="s">
        <v>1538</v>
      </c>
      <c r="E1229" s="215">
        <v>120</v>
      </c>
      <c r="F1229" s="1037" t="s">
        <v>302</v>
      </c>
      <c r="G1229" s="202"/>
      <c r="H1229" s="202"/>
      <c r="J1229" s="300"/>
      <c r="K1229" s="300"/>
      <c r="L1229" s="300"/>
      <c r="M1229" s="300"/>
      <c r="N1229" s="300"/>
      <c r="O1229" s="300"/>
    </row>
    <row r="1230" spans="1:15" s="299" customFormat="1" ht="81" x14ac:dyDescent="0.2">
      <c r="A1230" s="215">
        <v>3</v>
      </c>
      <c r="B1230" s="912" t="s">
        <v>1066</v>
      </c>
      <c r="C1230" s="214" t="s">
        <v>683</v>
      </c>
      <c r="D1230" s="883" t="s">
        <v>1538</v>
      </c>
      <c r="E1230" s="215">
        <v>120</v>
      </c>
      <c r="F1230" s="1038"/>
      <c r="G1230" s="202"/>
      <c r="H1230" s="202"/>
      <c r="J1230" s="300"/>
      <c r="K1230" s="300"/>
      <c r="L1230" s="300"/>
      <c r="M1230" s="300"/>
      <c r="N1230" s="300"/>
      <c r="O1230" s="300"/>
    </row>
    <row r="1231" spans="1:15" s="299" customFormat="1" ht="42" customHeight="1" x14ac:dyDescent="0.2">
      <c r="A1231" s="1020" t="s">
        <v>1516</v>
      </c>
      <c r="B1231" s="1021"/>
      <c r="C1231" s="1021"/>
      <c r="D1231" s="1022"/>
      <c r="E1231" s="708">
        <f t="shared" ref="E1231" si="69">SUM(E1232:E1237)</f>
        <v>780</v>
      </c>
      <c r="F1231" s="211"/>
      <c r="G1231" s="202"/>
      <c r="H1231" s="202"/>
      <c r="J1231" s="300"/>
      <c r="K1231" s="300"/>
      <c r="L1231" s="300"/>
      <c r="M1231" s="300"/>
      <c r="N1231" s="300"/>
      <c r="O1231" s="300"/>
    </row>
    <row r="1232" spans="1:15" s="299" customFormat="1" ht="75" x14ac:dyDescent="0.2">
      <c r="A1232" s="138">
        <v>1</v>
      </c>
      <c r="B1232" s="752" t="s">
        <v>546</v>
      </c>
      <c r="C1232" s="599" t="s">
        <v>1398</v>
      </c>
      <c r="D1232" s="133" t="s">
        <v>698</v>
      </c>
      <c r="E1232" s="625">
        <v>120</v>
      </c>
      <c r="F1232" s="163" t="s">
        <v>302</v>
      </c>
      <c r="G1232" s="202"/>
      <c r="H1232" s="202"/>
      <c r="J1232" s="300"/>
      <c r="K1232" s="300"/>
      <c r="L1232" s="300"/>
      <c r="M1232" s="300"/>
      <c r="N1232" s="300"/>
      <c r="O1232" s="300"/>
    </row>
    <row r="1233" spans="1:15" s="299" customFormat="1" ht="75" x14ac:dyDescent="0.2">
      <c r="A1233" s="47">
        <f>A1232+1</f>
        <v>2</v>
      </c>
      <c r="B1233" s="753" t="s">
        <v>867</v>
      </c>
      <c r="C1233" s="769" t="s">
        <v>1414</v>
      </c>
      <c r="D1233" s="133" t="s">
        <v>698</v>
      </c>
      <c r="E1233" s="105">
        <v>120</v>
      </c>
      <c r="F1233" s="52" t="s">
        <v>2</v>
      </c>
      <c r="G1233" s="202"/>
      <c r="H1233" s="202"/>
      <c r="J1233" s="300"/>
      <c r="K1233" s="300"/>
      <c r="L1233" s="300"/>
      <c r="M1233" s="300"/>
      <c r="N1233" s="300"/>
      <c r="O1233" s="300"/>
    </row>
    <row r="1234" spans="1:15" s="299" customFormat="1" ht="65.25" customHeight="1" x14ac:dyDescent="0.2">
      <c r="A1234" s="47">
        <f>A1233+1</f>
        <v>3</v>
      </c>
      <c r="B1234" s="752" t="s">
        <v>738</v>
      </c>
      <c r="C1234" s="850" t="s">
        <v>1258</v>
      </c>
      <c r="D1234" s="133" t="s">
        <v>698</v>
      </c>
      <c r="E1234" s="108">
        <v>150</v>
      </c>
      <c r="F1234" s="882" t="s">
        <v>302</v>
      </c>
      <c r="G1234" s="202"/>
      <c r="H1234" s="202"/>
      <c r="J1234" s="300"/>
      <c r="K1234" s="300"/>
      <c r="L1234" s="300"/>
      <c r="M1234" s="300"/>
      <c r="N1234" s="300"/>
      <c r="O1234" s="300"/>
    </row>
    <row r="1235" spans="1:15" s="300" customFormat="1" ht="69.75" customHeight="1" x14ac:dyDescent="0.2">
      <c r="A1235" s="47">
        <f>A1234+1</f>
        <v>4</v>
      </c>
      <c r="B1235" s="752" t="s">
        <v>1027</v>
      </c>
      <c r="C1235" s="105" t="s">
        <v>797</v>
      </c>
      <c r="D1235" s="133" t="s">
        <v>698</v>
      </c>
      <c r="E1235" s="108">
        <v>120</v>
      </c>
      <c r="F1235" s="163" t="s">
        <v>2</v>
      </c>
      <c r="G1235" s="202"/>
      <c r="H1235" s="202"/>
      <c r="I1235" s="299"/>
    </row>
    <row r="1236" spans="1:15" s="300" customFormat="1" ht="69.75" customHeight="1" x14ac:dyDescent="0.2">
      <c r="A1236" s="47">
        <f>A1235+1</f>
        <v>5</v>
      </c>
      <c r="B1236" s="752" t="s">
        <v>1852</v>
      </c>
      <c r="C1236" s="105" t="s">
        <v>1427</v>
      </c>
      <c r="D1236" s="133" t="s">
        <v>698</v>
      </c>
      <c r="E1236" s="108">
        <v>150</v>
      </c>
      <c r="F1236" s="872" t="s">
        <v>2</v>
      </c>
      <c r="G1236" s="202"/>
      <c r="H1236" s="202"/>
      <c r="I1236" s="299"/>
    </row>
    <row r="1237" spans="1:15" s="300" customFormat="1" ht="75" customHeight="1" x14ac:dyDescent="0.2">
      <c r="A1237" s="47">
        <f>A1236+1</f>
        <v>6</v>
      </c>
      <c r="B1237" s="65" t="s">
        <v>351</v>
      </c>
      <c r="C1237" s="62" t="s">
        <v>1315</v>
      </c>
      <c r="D1237" s="133" t="s">
        <v>698</v>
      </c>
      <c r="E1237" s="66">
        <v>120</v>
      </c>
      <c r="F1237" s="128" t="s">
        <v>302</v>
      </c>
      <c r="G1237" s="202"/>
      <c r="H1237" s="202"/>
      <c r="I1237" s="299"/>
    </row>
    <row r="1238" spans="1:15" s="300" customFormat="1" ht="42" customHeight="1" x14ac:dyDescent="0.2">
      <c r="A1238" s="1017" t="s">
        <v>1517</v>
      </c>
      <c r="B1238" s="1018"/>
      <c r="C1238" s="1018"/>
      <c r="D1238" s="1019"/>
      <c r="E1238" s="232">
        <f>SUM(E1239:E1239)</f>
        <v>300</v>
      </c>
      <c r="F1238" s="22"/>
      <c r="G1238" s="202"/>
      <c r="H1238" s="202"/>
      <c r="I1238" s="299"/>
    </row>
    <row r="1239" spans="1:15" s="300" customFormat="1" ht="60.75" customHeight="1" x14ac:dyDescent="0.2">
      <c r="A1239" s="130">
        <v>1</v>
      </c>
      <c r="B1239" s="146" t="s">
        <v>606</v>
      </c>
      <c r="C1239" s="84" t="s">
        <v>1418</v>
      </c>
      <c r="D1239" s="61" t="s">
        <v>916</v>
      </c>
      <c r="E1239" s="108">
        <v>300</v>
      </c>
      <c r="F1239" s="877" t="s">
        <v>302</v>
      </c>
      <c r="G1239" s="202"/>
      <c r="H1239" s="202"/>
      <c r="I1239" s="299"/>
    </row>
    <row r="1240" spans="1:15" s="300" customFormat="1" ht="42" customHeight="1" x14ac:dyDescent="0.2">
      <c r="A1240" s="1020" t="s">
        <v>1518</v>
      </c>
      <c r="B1240" s="1021"/>
      <c r="C1240" s="1021"/>
      <c r="D1240" s="1022"/>
      <c r="E1240" s="216">
        <f>SUM(E1241:E1251)</f>
        <v>1150</v>
      </c>
      <c r="F1240" s="211"/>
      <c r="G1240" s="202"/>
      <c r="H1240" s="202"/>
      <c r="I1240" s="299"/>
    </row>
    <row r="1241" spans="1:15" s="299" customFormat="1" ht="46.5" x14ac:dyDescent="0.2">
      <c r="A1241" s="47">
        <v>1</v>
      </c>
      <c r="B1241" s="753" t="s">
        <v>833</v>
      </c>
      <c r="C1241" s="105" t="s">
        <v>1786</v>
      </c>
      <c r="D1241" s="132" t="s">
        <v>340</v>
      </c>
      <c r="E1241" s="104">
        <v>70</v>
      </c>
      <c r="F1241" s="1023" t="s">
        <v>480</v>
      </c>
      <c r="G1241" s="202"/>
      <c r="H1241" s="202"/>
      <c r="J1241" s="300"/>
      <c r="K1241" s="300"/>
      <c r="L1241" s="300"/>
      <c r="M1241" s="300"/>
      <c r="N1241" s="300"/>
      <c r="O1241" s="300"/>
    </row>
    <row r="1242" spans="1:15" s="299" customFormat="1" ht="46.5" x14ac:dyDescent="0.2">
      <c r="A1242" s="47">
        <f t="shared" ref="A1242:A1251" si="70">A1241+1</f>
        <v>2</v>
      </c>
      <c r="B1242" s="752" t="s">
        <v>739</v>
      </c>
      <c r="C1242" s="105" t="s">
        <v>1428</v>
      </c>
      <c r="D1242" s="769" t="s">
        <v>1050</v>
      </c>
      <c r="E1242" s="104">
        <v>100</v>
      </c>
      <c r="F1242" s="1008"/>
      <c r="G1242" s="202"/>
      <c r="H1242" s="202"/>
      <c r="J1242" s="300"/>
      <c r="K1242" s="300"/>
      <c r="L1242" s="300"/>
      <c r="M1242" s="300"/>
      <c r="N1242" s="300"/>
      <c r="O1242" s="300"/>
    </row>
    <row r="1243" spans="1:15" s="299" customFormat="1" ht="46.5" x14ac:dyDescent="0.2">
      <c r="A1243" s="47">
        <f t="shared" si="70"/>
        <v>3</v>
      </c>
      <c r="B1243" s="752" t="s">
        <v>740</v>
      </c>
      <c r="C1243" s="105" t="s">
        <v>1429</v>
      </c>
      <c r="D1243" s="769" t="s">
        <v>1050</v>
      </c>
      <c r="E1243" s="104">
        <v>100</v>
      </c>
      <c r="F1243" s="996"/>
      <c r="G1243" s="202"/>
      <c r="H1243" s="202"/>
      <c r="J1243" s="300"/>
      <c r="K1243" s="300"/>
      <c r="L1243" s="300"/>
      <c r="M1243" s="300"/>
      <c r="N1243" s="300"/>
      <c r="O1243" s="300"/>
    </row>
    <row r="1244" spans="1:15" s="299" customFormat="1" ht="46.5" x14ac:dyDescent="0.2">
      <c r="A1244" s="47">
        <f t="shared" si="70"/>
        <v>4</v>
      </c>
      <c r="B1244" s="237" t="s">
        <v>1604</v>
      </c>
      <c r="C1244" s="214" t="s">
        <v>1605</v>
      </c>
      <c r="D1244" s="214" t="s">
        <v>1050</v>
      </c>
      <c r="E1244" s="201">
        <v>220</v>
      </c>
      <c r="F1244" s="995" t="s">
        <v>2</v>
      </c>
      <c r="G1244" s="202"/>
      <c r="H1244" s="202"/>
      <c r="J1244" s="300"/>
      <c r="K1244" s="300"/>
      <c r="L1244" s="300"/>
      <c r="M1244" s="300"/>
      <c r="N1244" s="300"/>
      <c r="O1244" s="300"/>
    </row>
    <row r="1245" spans="1:15" s="299" customFormat="1" ht="46.5" x14ac:dyDescent="0.2">
      <c r="A1245" s="47">
        <f t="shared" si="70"/>
        <v>5</v>
      </c>
      <c r="B1245" s="752" t="s">
        <v>741</v>
      </c>
      <c r="C1245" s="105" t="s">
        <v>1430</v>
      </c>
      <c r="D1245" s="132" t="s">
        <v>555</v>
      </c>
      <c r="E1245" s="104">
        <v>200</v>
      </c>
      <c r="F1245" s="996"/>
      <c r="G1245" s="202"/>
      <c r="H1245" s="202"/>
      <c r="J1245" s="300"/>
      <c r="K1245" s="300"/>
      <c r="L1245" s="300"/>
      <c r="M1245" s="300"/>
      <c r="N1245" s="300"/>
      <c r="O1245" s="300"/>
    </row>
    <row r="1246" spans="1:15" s="299" customFormat="1" ht="69.75" x14ac:dyDescent="0.2">
      <c r="A1246" s="47">
        <f t="shared" si="70"/>
        <v>6</v>
      </c>
      <c r="B1246" s="640" t="s">
        <v>742</v>
      </c>
      <c r="C1246" s="615" t="s">
        <v>1431</v>
      </c>
      <c r="D1246" s="132" t="s">
        <v>340</v>
      </c>
      <c r="E1246" s="104">
        <v>100</v>
      </c>
      <c r="F1246" s="1024" t="s">
        <v>302</v>
      </c>
      <c r="G1246" s="202"/>
      <c r="H1246" s="202"/>
      <c r="J1246" s="300"/>
      <c r="K1246" s="300"/>
      <c r="L1246" s="300"/>
      <c r="M1246" s="300"/>
      <c r="N1246" s="300"/>
      <c r="O1246" s="300"/>
    </row>
    <row r="1247" spans="1:15" s="299" customFormat="1" ht="69.75" x14ac:dyDescent="0.2">
      <c r="A1247" s="47">
        <f t="shared" si="70"/>
        <v>7</v>
      </c>
      <c r="B1247" s="640" t="s">
        <v>743</v>
      </c>
      <c r="C1247" s="105" t="s">
        <v>1333</v>
      </c>
      <c r="D1247" s="132" t="s">
        <v>340</v>
      </c>
      <c r="E1247" s="104">
        <v>100</v>
      </c>
      <c r="F1247" s="1025"/>
      <c r="G1247" s="202"/>
      <c r="H1247" s="202"/>
      <c r="J1247" s="300"/>
      <c r="K1247" s="300"/>
      <c r="L1247" s="300"/>
      <c r="M1247" s="300"/>
      <c r="N1247" s="300"/>
      <c r="O1247" s="300"/>
    </row>
    <row r="1248" spans="1:15" s="299" customFormat="1" ht="69.75" x14ac:dyDescent="0.2">
      <c r="A1248" s="47">
        <f t="shared" si="70"/>
        <v>8</v>
      </c>
      <c r="B1248" s="103" t="s">
        <v>744</v>
      </c>
      <c r="C1248" s="105" t="s">
        <v>1432</v>
      </c>
      <c r="D1248" s="132" t="s">
        <v>340</v>
      </c>
      <c r="E1248" s="104">
        <v>100</v>
      </c>
      <c r="F1248" s="1026"/>
      <c r="G1248" s="202"/>
      <c r="H1248" s="202"/>
      <c r="J1248" s="300"/>
      <c r="K1248" s="300"/>
      <c r="L1248" s="300"/>
      <c r="M1248" s="300"/>
      <c r="N1248" s="300"/>
      <c r="O1248" s="300"/>
    </row>
    <row r="1249" spans="1:15" s="299" customFormat="1" ht="46.5" x14ac:dyDescent="0.2">
      <c r="A1249" s="47">
        <f t="shared" si="70"/>
        <v>9</v>
      </c>
      <c r="B1249" s="387" t="s">
        <v>923</v>
      </c>
      <c r="C1249" s="124" t="s">
        <v>1433</v>
      </c>
      <c r="D1249" s="132" t="s">
        <v>340</v>
      </c>
      <c r="E1249" s="124">
        <v>100</v>
      </c>
      <c r="F1249" s="136" t="s">
        <v>2</v>
      </c>
      <c r="G1249" s="202"/>
      <c r="H1249" s="202"/>
      <c r="J1249" s="300"/>
      <c r="K1249" s="300"/>
      <c r="L1249" s="300"/>
      <c r="M1249" s="300"/>
      <c r="N1249" s="300"/>
      <c r="O1249" s="300"/>
    </row>
    <row r="1250" spans="1:15" s="299" customFormat="1" ht="60.75" x14ac:dyDescent="0.2">
      <c r="A1250" s="47">
        <f t="shared" si="70"/>
        <v>10</v>
      </c>
      <c r="B1250" s="370" t="s">
        <v>839</v>
      </c>
      <c r="C1250" s="158" t="s">
        <v>426</v>
      </c>
      <c r="D1250" s="124" t="s">
        <v>1058</v>
      </c>
      <c r="E1250" s="221">
        <v>30</v>
      </c>
      <c r="F1250" s="51" t="s">
        <v>382</v>
      </c>
      <c r="G1250" s="202"/>
      <c r="H1250" s="202"/>
      <c r="J1250" s="300"/>
      <c r="K1250" s="300"/>
      <c r="L1250" s="300"/>
      <c r="M1250" s="300"/>
      <c r="N1250" s="300"/>
      <c r="O1250" s="300"/>
    </row>
    <row r="1251" spans="1:15" s="299" customFormat="1" ht="60.75" x14ac:dyDescent="0.2">
      <c r="A1251" s="47">
        <f t="shared" si="70"/>
        <v>11</v>
      </c>
      <c r="B1251" s="315" t="s">
        <v>1095</v>
      </c>
      <c r="C1251" s="201" t="s">
        <v>426</v>
      </c>
      <c r="D1251" s="327" t="s">
        <v>1057</v>
      </c>
      <c r="E1251" s="201">
        <v>30</v>
      </c>
      <c r="F1251" s="41" t="s">
        <v>474</v>
      </c>
      <c r="G1251" s="202"/>
      <c r="H1251" s="202"/>
      <c r="J1251" s="300"/>
      <c r="K1251" s="300"/>
      <c r="L1251" s="300"/>
      <c r="M1251" s="300"/>
      <c r="N1251" s="300"/>
      <c r="O1251" s="300"/>
    </row>
    <row r="1252" spans="1:15" s="299" customFormat="1" ht="42" customHeight="1" x14ac:dyDescent="0.2">
      <c r="A1252" s="1027" t="s">
        <v>1519</v>
      </c>
      <c r="B1252" s="1028"/>
      <c r="C1252" s="1028"/>
      <c r="D1252" s="1029"/>
      <c r="E1252" s="456">
        <f>SUM(E1253:E1262)</f>
        <v>570</v>
      </c>
      <c r="F1252" s="211"/>
      <c r="G1252" s="202"/>
      <c r="H1252" s="202"/>
      <c r="J1252" s="300"/>
      <c r="K1252" s="300"/>
      <c r="L1252" s="300"/>
      <c r="M1252" s="300"/>
      <c r="N1252" s="300"/>
      <c r="O1252" s="300"/>
    </row>
    <row r="1253" spans="1:15" s="299" customFormat="1" ht="46.5" x14ac:dyDescent="0.2">
      <c r="A1253" s="47">
        <v>1</v>
      </c>
      <c r="B1253" s="103" t="s">
        <v>40</v>
      </c>
      <c r="C1253" s="105" t="s">
        <v>1530</v>
      </c>
      <c r="D1253" s="105" t="s">
        <v>406</v>
      </c>
      <c r="E1253" s="108">
        <v>40</v>
      </c>
      <c r="F1253" s="1009" t="s">
        <v>2</v>
      </c>
      <c r="G1253" s="202"/>
      <c r="H1253" s="202"/>
      <c r="J1253" s="300"/>
      <c r="K1253" s="300"/>
      <c r="L1253" s="300"/>
      <c r="M1253" s="300"/>
      <c r="N1253" s="300"/>
      <c r="O1253" s="300"/>
    </row>
    <row r="1254" spans="1:15" s="299" customFormat="1" ht="46.5" x14ac:dyDescent="0.2">
      <c r="A1254" s="47">
        <f>A1253+1</f>
        <v>2</v>
      </c>
      <c r="B1254" s="620" t="s">
        <v>1526</v>
      </c>
      <c r="C1254" s="105" t="s">
        <v>1527</v>
      </c>
      <c r="D1254" s="105" t="s">
        <v>406</v>
      </c>
      <c r="E1254" s="108">
        <v>90</v>
      </c>
      <c r="F1254" s="1010"/>
      <c r="G1254" s="202"/>
      <c r="H1254" s="202"/>
      <c r="J1254" s="300"/>
      <c r="K1254" s="300"/>
      <c r="L1254" s="300"/>
      <c r="M1254" s="300"/>
      <c r="N1254" s="300"/>
      <c r="O1254" s="300"/>
    </row>
    <row r="1255" spans="1:15" s="299" customFormat="1" ht="46.5" x14ac:dyDescent="0.2">
      <c r="A1255" s="47">
        <f t="shared" ref="A1255:A1262" si="71">A1254+1</f>
        <v>3</v>
      </c>
      <c r="B1255" s="620" t="s">
        <v>1529</v>
      </c>
      <c r="C1255" s="105" t="s">
        <v>1528</v>
      </c>
      <c r="D1255" s="105" t="s">
        <v>406</v>
      </c>
      <c r="E1255" s="108">
        <v>90</v>
      </c>
      <c r="F1255" s="1010"/>
      <c r="G1255" s="202"/>
      <c r="H1255" s="202"/>
      <c r="J1255" s="300"/>
      <c r="K1255" s="300"/>
      <c r="L1255" s="300"/>
      <c r="M1255" s="300"/>
      <c r="N1255" s="300"/>
      <c r="O1255" s="300"/>
    </row>
    <row r="1256" spans="1:15" s="299" customFormat="1" ht="43.5" customHeight="1" x14ac:dyDescent="0.2">
      <c r="A1256" s="47">
        <f t="shared" si="71"/>
        <v>4</v>
      </c>
      <c r="B1256" s="620" t="s">
        <v>556</v>
      </c>
      <c r="C1256" s="679" t="s">
        <v>1327</v>
      </c>
      <c r="D1256" s="105" t="s">
        <v>605</v>
      </c>
      <c r="E1256" s="108">
        <v>90</v>
      </c>
      <c r="F1256" s="1010"/>
      <c r="G1256" s="202"/>
      <c r="H1256" s="202"/>
      <c r="J1256" s="300"/>
      <c r="K1256" s="300"/>
      <c r="L1256" s="300"/>
      <c r="M1256" s="300"/>
      <c r="N1256" s="300"/>
      <c r="O1256" s="300"/>
    </row>
    <row r="1257" spans="1:15" s="299" customFormat="1" ht="43.5" customHeight="1" x14ac:dyDescent="0.2">
      <c r="A1257" s="47">
        <f t="shared" si="71"/>
        <v>5</v>
      </c>
      <c r="B1257" s="620" t="s">
        <v>557</v>
      </c>
      <c r="C1257" s="105" t="s">
        <v>1100</v>
      </c>
      <c r="D1257" s="105" t="s">
        <v>605</v>
      </c>
      <c r="E1257" s="108">
        <v>20</v>
      </c>
      <c r="F1257" s="1030"/>
      <c r="G1257" s="202"/>
      <c r="H1257" s="202"/>
      <c r="J1257" s="300"/>
      <c r="K1257" s="300"/>
      <c r="L1257" s="300"/>
      <c r="M1257" s="300"/>
      <c r="N1257" s="300"/>
      <c r="O1257" s="300"/>
    </row>
    <row r="1258" spans="1:15" s="299" customFormat="1" ht="46.5" x14ac:dyDescent="0.2">
      <c r="A1258" s="47">
        <f t="shared" si="71"/>
        <v>6</v>
      </c>
      <c r="B1258" s="620" t="s">
        <v>1521</v>
      </c>
      <c r="C1258" s="105" t="s">
        <v>1361</v>
      </c>
      <c r="D1258" s="105" t="s">
        <v>406</v>
      </c>
      <c r="E1258" s="108">
        <v>30</v>
      </c>
      <c r="F1258" s="1009" t="s">
        <v>302</v>
      </c>
      <c r="G1258" s="202"/>
      <c r="H1258" s="202"/>
      <c r="J1258" s="300"/>
      <c r="K1258" s="300"/>
      <c r="L1258" s="300"/>
      <c r="M1258" s="300"/>
      <c r="N1258" s="300"/>
      <c r="O1258" s="300"/>
    </row>
    <row r="1259" spans="1:15" s="299" customFormat="1" ht="46.5" x14ac:dyDescent="0.2">
      <c r="A1259" s="47">
        <f t="shared" si="71"/>
        <v>7</v>
      </c>
      <c r="B1259" s="620" t="s">
        <v>1525</v>
      </c>
      <c r="C1259" s="574" t="s">
        <v>1213</v>
      </c>
      <c r="D1259" s="105" t="s">
        <v>406</v>
      </c>
      <c r="E1259" s="475">
        <v>90</v>
      </c>
      <c r="F1259" s="1010"/>
      <c r="G1259" s="202"/>
      <c r="H1259" s="202"/>
      <c r="J1259" s="300"/>
      <c r="K1259" s="300"/>
      <c r="L1259" s="300"/>
      <c r="M1259" s="300"/>
      <c r="N1259" s="300"/>
      <c r="O1259" s="300"/>
    </row>
    <row r="1260" spans="1:15" s="299" customFormat="1" ht="46.5" x14ac:dyDescent="0.2">
      <c r="A1260" s="47">
        <f t="shared" si="71"/>
        <v>8</v>
      </c>
      <c r="B1260" s="620" t="s">
        <v>1522</v>
      </c>
      <c r="C1260" s="214" t="s">
        <v>1340</v>
      </c>
      <c r="D1260" s="105" t="s">
        <v>406</v>
      </c>
      <c r="E1260" s="398">
        <v>30</v>
      </c>
      <c r="F1260" s="1010"/>
      <c r="G1260" s="202"/>
      <c r="H1260" s="202"/>
      <c r="J1260" s="300"/>
      <c r="K1260" s="300"/>
      <c r="L1260" s="300"/>
      <c r="M1260" s="300"/>
      <c r="N1260" s="300"/>
      <c r="O1260" s="300"/>
    </row>
    <row r="1261" spans="1:15" s="299" customFormat="1" ht="46.5" x14ac:dyDescent="0.2">
      <c r="A1261" s="47">
        <f t="shared" si="71"/>
        <v>9</v>
      </c>
      <c r="B1261" s="620" t="s">
        <v>1523</v>
      </c>
      <c r="C1261" s="214" t="s">
        <v>1524</v>
      </c>
      <c r="D1261" s="105" t="s">
        <v>406</v>
      </c>
      <c r="E1261" s="398">
        <v>30</v>
      </c>
      <c r="F1261" s="1010"/>
      <c r="G1261" s="202"/>
      <c r="H1261" s="202"/>
      <c r="J1261" s="300"/>
      <c r="K1261" s="300"/>
      <c r="L1261" s="300"/>
      <c r="M1261" s="300"/>
      <c r="N1261" s="300"/>
      <c r="O1261" s="300"/>
    </row>
    <row r="1262" spans="1:15" s="299" customFormat="1" ht="69.75" x14ac:dyDescent="0.2">
      <c r="A1262" s="47">
        <f t="shared" si="71"/>
        <v>10</v>
      </c>
      <c r="B1262" s="285" t="s">
        <v>865</v>
      </c>
      <c r="C1262" s="124" t="s">
        <v>424</v>
      </c>
      <c r="D1262" s="124" t="s">
        <v>1058</v>
      </c>
      <c r="E1262" s="127">
        <v>60</v>
      </c>
      <c r="F1262" s="51" t="s">
        <v>382</v>
      </c>
      <c r="G1262" s="202"/>
      <c r="H1262" s="202"/>
      <c r="J1262" s="300"/>
      <c r="K1262" s="300"/>
      <c r="L1262" s="300"/>
      <c r="M1262" s="300"/>
      <c r="N1262" s="300"/>
      <c r="O1262" s="300"/>
    </row>
    <row r="1263" spans="1:15" s="299" customFormat="1" ht="42" customHeight="1" x14ac:dyDescent="0.2">
      <c r="A1263" s="1011" t="s">
        <v>1520</v>
      </c>
      <c r="B1263" s="1012"/>
      <c r="C1263" s="1012"/>
      <c r="D1263" s="1013"/>
      <c r="E1263" s="456">
        <f>E1264</f>
        <v>155</v>
      </c>
      <c r="F1263" s="211"/>
      <c r="G1263" s="202"/>
      <c r="H1263" s="202"/>
      <c r="J1263" s="300"/>
      <c r="K1263" s="300"/>
      <c r="L1263" s="300"/>
      <c r="M1263" s="300"/>
      <c r="N1263" s="300"/>
      <c r="O1263" s="300"/>
    </row>
    <row r="1264" spans="1:15" s="299" customFormat="1" ht="61.5" customHeight="1" x14ac:dyDescent="0.2">
      <c r="A1264" s="47">
        <v>1</v>
      </c>
      <c r="B1264" s="752" t="s">
        <v>606</v>
      </c>
      <c r="C1264" s="850" t="s">
        <v>1822</v>
      </c>
      <c r="D1264" s="132" t="s">
        <v>1797</v>
      </c>
      <c r="E1264" s="108">
        <v>155</v>
      </c>
      <c r="F1264" s="128" t="s">
        <v>302</v>
      </c>
      <c r="G1264" s="202"/>
      <c r="H1264" s="202"/>
      <c r="J1264" s="300"/>
      <c r="K1264" s="300"/>
      <c r="L1264" s="300"/>
      <c r="M1264" s="300"/>
      <c r="N1264" s="300"/>
      <c r="O1264" s="300"/>
    </row>
    <row r="1265" spans="1:15" ht="44.25" customHeight="1" x14ac:dyDescent="0.3">
      <c r="A1265" s="16"/>
      <c r="B1265" s="120"/>
      <c r="C1265" s="16"/>
      <c r="D1265" s="16"/>
      <c r="E1265" s="97"/>
      <c r="F1265" s="43"/>
    </row>
    <row r="1266" spans="1:15" s="202" customFormat="1" x14ac:dyDescent="0.35">
      <c r="A1266" s="46"/>
      <c r="B1266"/>
      <c r="C1266"/>
      <c r="D1266"/>
      <c r="E1266"/>
      <c r="F1266" s="43"/>
      <c r="I1266" s="9"/>
      <c r="J1266"/>
      <c r="K1266"/>
      <c r="L1266"/>
      <c r="M1266"/>
      <c r="N1266"/>
      <c r="O1266"/>
    </row>
    <row r="1267" spans="1:15" s="202" customFormat="1" x14ac:dyDescent="0.35">
      <c r="A1267" s="46"/>
      <c r="B1267"/>
      <c r="C1267"/>
      <c r="D1267"/>
      <c r="E1267"/>
      <c r="F1267" s="43"/>
      <c r="I1267" s="9"/>
      <c r="J1267"/>
      <c r="K1267"/>
      <c r="L1267"/>
      <c r="M1267"/>
      <c r="N1267"/>
      <c r="O1267"/>
    </row>
    <row r="1268" spans="1:15" s="202" customFormat="1" x14ac:dyDescent="0.35">
      <c r="A1268" s="46"/>
      <c r="B1268"/>
      <c r="C1268"/>
      <c r="D1268"/>
      <c r="E1268"/>
      <c r="F1268" s="43"/>
      <c r="I1268" s="9"/>
      <c r="J1268"/>
      <c r="K1268"/>
      <c r="L1268"/>
      <c r="M1268"/>
      <c r="N1268"/>
      <c r="O1268"/>
    </row>
    <row r="1269" spans="1:15" s="202" customFormat="1" x14ac:dyDescent="0.35">
      <c r="A1269" s="46"/>
      <c r="B1269"/>
      <c r="C1269"/>
      <c r="D1269"/>
      <c r="E1269"/>
      <c r="F1269" s="43"/>
      <c r="I1269" s="9"/>
      <c r="J1269"/>
      <c r="K1269"/>
      <c r="L1269"/>
      <c r="M1269"/>
      <c r="N1269"/>
      <c r="O1269"/>
    </row>
    <row r="1270" spans="1:15" s="202" customFormat="1" x14ac:dyDescent="0.35">
      <c r="A1270" s="46"/>
      <c r="B1270"/>
      <c r="C1270"/>
      <c r="D1270"/>
      <c r="E1270"/>
      <c r="F1270" s="43"/>
      <c r="I1270" s="9"/>
      <c r="J1270"/>
      <c r="K1270"/>
      <c r="L1270"/>
      <c r="M1270"/>
      <c r="N1270"/>
      <c r="O1270"/>
    </row>
    <row r="1271" spans="1:15" s="202" customFormat="1" x14ac:dyDescent="0.35">
      <c r="A1271" s="46"/>
      <c r="B1271"/>
      <c r="C1271"/>
      <c r="D1271"/>
      <c r="E1271"/>
      <c r="F1271" s="43"/>
      <c r="I1271" s="9"/>
      <c r="J1271"/>
      <c r="K1271"/>
      <c r="L1271"/>
      <c r="M1271"/>
      <c r="N1271"/>
      <c r="O1271"/>
    </row>
    <row r="1272" spans="1:15" s="202" customFormat="1" x14ac:dyDescent="0.35">
      <c r="A1272" s="46"/>
      <c r="B1272"/>
      <c r="C1272"/>
      <c r="D1272"/>
      <c r="E1272"/>
      <c r="F1272" s="43"/>
      <c r="I1272" s="9"/>
      <c r="J1272"/>
      <c r="K1272"/>
      <c r="L1272"/>
      <c r="M1272"/>
      <c r="N1272"/>
      <c r="O1272"/>
    </row>
    <row r="1273" spans="1:15" s="202" customFormat="1" x14ac:dyDescent="0.35">
      <c r="A1273" s="46"/>
      <c r="B1273"/>
      <c r="C1273"/>
      <c r="D1273"/>
      <c r="E1273"/>
      <c r="F1273" s="43"/>
      <c r="I1273" s="9"/>
      <c r="J1273"/>
      <c r="K1273"/>
      <c r="L1273"/>
      <c r="M1273"/>
      <c r="N1273"/>
      <c r="O1273"/>
    </row>
    <row r="1274" spans="1:15" s="202" customFormat="1" x14ac:dyDescent="0.35">
      <c r="A1274" s="46"/>
      <c r="B1274"/>
      <c r="C1274"/>
      <c r="D1274"/>
      <c r="E1274"/>
      <c r="F1274" s="43"/>
      <c r="I1274" s="9"/>
      <c r="J1274"/>
      <c r="K1274"/>
      <c r="L1274"/>
      <c r="M1274"/>
      <c r="N1274"/>
      <c r="O1274"/>
    </row>
    <row r="1275" spans="1:15" s="202" customFormat="1" x14ac:dyDescent="0.35">
      <c r="A1275" s="46"/>
      <c r="B1275"/>
      <c r="C1275"/>
      <c r="D1275"/>
      <c r="E1275"/>
      <c r="F1275" s="43"/>
      <c r="I1275" s="9"/>
      <c r="J1275"/>
      <c r="K1275"/>
      <c r="L1275"/>
      <c r="M1275"/>
      <c r="N1275"/>
      <c r="O1275"/>
    </row>
    <row r="1276" spans="1:15" s="202" customFormat="1" x14ac:dyDescent="0.35">
      <c r="A1276" s="46"/>
      <c r="B1276"/>
      <c r="C1276"/>
      <c r="D1276"/>
      <c r="E1276"/>
      <c r="F1276" s="43"/>
      <c r="I1276" s="9"/>
      <c r="J1276"/>
      <c r="K1276"/>
      <c r="L1276"/>
      <c r="M1276"/>
      <c r="N1276"/>
      <c r="O1276"/>
    </row>
    <row r="1277" spans="1:15" s="202" customFormat="1" x14ac:dyDescent="0.35">
      <c r="A1277" s="46"/>
      <c r="B1277"/>
      <c r="C1277"/>
      <c r="D1277"/>
      <c r="E1277"/>
      <c r="F1277" s="43"/>
      <c r="I1277" s="9"/>
      <c r="J1277"/>
      <c r="K1277"/>
      <c r="L1277"/>
      <c r="M1277"/>
      <c r="N1277"/>
      <c r="O1277"/>
    </row>
    <row r="1278" spans="1:15" s="202" customFormat="1" x14ac:dyDescent="0.35">
      <c r="A1278" s="46"/>
      <c r="B1278"/>
      <c r="C1278"/>
      <c r="D1278"/>
      <c r="E1278"/>
      <c r="F1278" s="43"/>
      <c r="I1278" s="9"/>
      <c r="J1278"/>
      <c r="K1278"/>
      <c r="L1278"/>
      <c r="M1278"/>
      <c r="N1278"/>
      <c r="O1278"/>
    </row>
    <row r="1279" spans="1:15" s="202" customFormat="1" x14ac:dyDescent="0.35">
      <c r="A1279" s="46"/>
      <c r="B1279"/>
      <c r="C1279"/>
      <c r="D1279"/>
      <c r="E1279"/>
      <c r="F1279" s="43"/>
      <c r="I1279" s="9"/>
      <c r="J1279"/>
      <c r="K1279"/>
      <c r="L1279"/>
      <c r="M1279"/>
      <c r="N1279"/>
      <c r="O1279"/>
    </row>
    <row r="1280" spans="1:15" s="202" customFormat="1" x14ac:dyDescent="0.35">
      <c r="A1280" s="46"/>
      <c r="B1280"/>
      <c r="C1280"/>
      <c r="D1280"/>
      <c r="E1280"/>
      <c r="F1280" s="43"/>
      <c r="I1280" s="9"/>
      <c r="J1280"/>
      <c r="K1280"/>
      <c r="L1280"/>
      <c r="M1280"/>
      <c r="N1280"/>
      <c r="O1280"/>
    </row>
    <row r="1281" spans="1:15" s="202" customFormat="1" x14ac:dyDescent="0.35">
      <c r="A1281" s="46"/>
      <c r="B1281"/>
      <c r="C1281"/>
      <c r="D1281"/>
      <c r="E1281"/>
      <c r="F1281" s="43"/>
      <c r="I1281" s="9"/>
      <c r="J1281"/>
      <c r="K1281"/>
      <c r="L1281"/>
      <c r="M1281"/>
      <c r="N1281"/>
      <c r="O1281"/>
    </row>
    <row r="1282" spans="1:15" s="202" customFormat="1" x14ac:dyDescent="0.35">
      <c r="A1282" s="46"/>
      <c r="B1282"/>
      <c r="C1282"/>
      <c r="D1282"/>
      <c r="E1282"/>
      <c r="F1282" s="43"/>
      <c r="I1282" s="9"/>
      <c r="J1282"/>
      <c r="K1282"/>
      <c r="L1282"/>
      <c r="M1282"/>
      <c r="N1282"/>
      <c r="O1282"/>
    </row>
    <row r="1283" spans="1:15" s="202" customFormat="1" x14ac:dyDescent="0.35">
      <c r="A1283" s="46"/>
      <c r="B1283"/>
      <c r="C1283"/>
      <c r="D1283"/>
      <c r="E1283"/>
      <c r="F1283" s="43"/>
      <c r="I1283" s="9"/>
      <c r="J1283"/>
      <c r="K1283"/>
      <c r="L1283"/>
      <c r="M1283"/>
      <c r="N1283"/>
      <c r="O1283"/>
    </row>
    <row r="1284" spans="1:15" s="202" customFormat="1" x14ac:dyDescent="0.35">
      <c r="A1284" s="46"/>
      <c r="B1284"/>
      <c r="C1284"/>
      <c r="D1284"/>
      <c r="E1284"/>
      <c r="F1284" s="43"/>
      <c r="I1284" s="9"/>
      <c r="J1284"/>
      <c r="K1284"/>
      <c r="L1284"/>
      <c r="M1284"/>
      <c r="N1284"/>
      <c r="O1284"/>
    </row>
    <row r="1285" spans="1:15" s="202" customFormat="1" x14ac:dyDescent="0.35">
      <c r="A1285" s="46"/>
      <c r="B1285"/>
      <c r="C1285"/>
      <c r="D1285"/>
      <c r="E1285"/>
      <c r="F1285" s="43"/>
      <c r="I1285" s="9"/>
      <c r="J1285"/>
      <c r="K1285"/>
      <c r="L1285"/>
      <c r="M1285"/>
      <c r="N1285"/>
      <c r="O1285"/>
    </row>
    <row r="1286" spans="1:15" s="202" customFormat="1" x14ac:dyDescent="0.35">
      <c r="A1286" s="46"/>
      <c r="B1286"/>
      <c r="C1286"/>
      <c r="D1286"/>
      <c r="E1286"/>
      <c r="F1286" s="43"/>
      <c r="I1286" s="9"/>
      <c r="J1286"/>
      <c r="K1286"/>
      <c r="L1286"/>
      <c r="M1286"/>
      <c r="N1286"/>
      <c r="O1286"/>
    </row>
    <row r="1287" spans="1:15" s="202" customFormat="1" x14ac:dyDescent="0.35">
      <c r="A1287" s="46"/>
      <c r="B1287"/>
      <c r="C1287"/>
      <c r="D1287"/>
      <c r="E1287"/>
      <c r="F1287" s="43"/>
      <c r="I1287" s="9"/>
      <c r="J1287"/>
      <c r="K1287"/>
      <c r="L1287"/>
      <c r="M1287"/>
      <c r="N1287"/>
      <c r="O1287"/>
    </row>
    <row r="1288" spans="1:15" s="202" customFormat="1" x14ac:dyDescent="0.35">
      <c r="A1288" s="46"/>
      <c r="B1288"/>
      <c r="C1288"/>
      <c r="D1288"/>
      <c r="E1288"/>
      <c r="F1288" s="43"/>
      <c r="I1288" s="9"/>
      <c r="J1288"/>
      <c r="K1288"/>
      <c r="L1288"/>
      <c r="M1288"/>
      <c r="N1288"/>
      <c r="O1288"/>
    </row>
    <row r="1289" spans="1:15" s="202" customFormat="1" x14ac:dyDescent="0.35">
      <c r="A1289" s="46"/>
      <c r="B1289"/>
      <c r="C1289"/>
      <c r="D1289"/>
      <c r="E1289"/>
      <c r="F1289" s="43"/>
      <c r="I1289" s="9"/>
      <c r="J1289"/>
      <c r="K1289"/>
      <c r="L1289"/>
      <c r="M1289"/>
      <c r="N1289"/>
      <c r="O1289"/>
    </row>
    <row r="1290" spans="1:15" s="202" customFormat="1" x14ac:dyDescent="0.35">
      <c r="A1290" s="46"/>
      <c r="B1290"/>
      <c r="C1290"/>
      <c r="D1290"/>
      <c r="E1290"/>
      <c r="F1290" s="43"/>
      <c r="I1290" s="9"/>
      <c r="J1290"/>
      <c r="K1290"/>
      <c r="L1290"/>
      <c r="M1290"/>
      <c r="N1290"/>
      <c r="O1290"/>
    </row>
    <row r="1291" spans="1:15" s="202" customFormat="1" x14ac:dyDescent="0.35">
      <c r="A1291" s="46"/>
      <c r="B1291"/>
      <c r="C1291"/>
      <c r="D1291"/>
      <c r="E1291"/>
      <c r="F1291" s="43"/>
      <c r="I1291" s="9"/>
      <c r="J1291"/>
      <c r="K1291"/>
      <c r="L1291"/>
      <c r="M1291"/>
      <c r="N1291"/>
      <c r="O1291"/>
    </row>
    <row r="1292" spans="1:15" s="202" customFormat="1" x14ac:dyDescent="0.35">
      <c r="A1292" s="46"/>
      <c r="B1292"/>
      <c r="C1292"/>
      <c r="D1292"/>
      <c r="E1292"/>
      <c r="F1292" s="43"/>
      <c r="I1292" s="9"/>
      <c r="J1292"/>
      <c r="K1292"/>
      <c r="L1292"/>
      <c r="M1292"/>
      <c r="N1292"/>
      <c r="O1292"/>
    </row>
    <row r="1293" spans="1:15" s="202" customFormat="1" x14ac:dyDescent="0.35">
      <c r="A1293" s="46"/>
      <c r="B1293"/>
      <c r="C1293"/>
      <c r="D1293"/>
      <c r="E1293"/>
      <c r="F1293" s="43"/>
      <c r="I1293" s="9"/>
      <c r="J1293"/>
      <c r="K1293"/>
      <c r="L1293"/>
      <c r="M1293"/>
      <c r="N1293"/>
      <c r="O1293"/>
    </row>
    <row r="1294" spans="1:15" s="202" customFormat="1" x14ac:dyDescent="0.35">
      <c r="A1294" s="46"/>
      <c r="B1294"/>
      <c r="C1294"/>
      <c r="D1294"/>
      <c r="E1294"/>
      <c r="F1294" s="43"/>
      <c r="I1294" s="9"/>
      <c r="J1294"/>
      <c r="K1294"/>
      <c r="L1294"/>
      <c r="M1294"/>
      <c r="N1294"/>
      <c r="O1294"/>
    </row>
    <row r="1295" spans="1:15" s="202" customFormat="1" x14ac:dyDescent="0.35">
      <c r="A1295" s="46"/>
      <c r="B1295"/>
      <c r="C1295"/>
      <c r="D1295"/>
      <c r="E1295"/>
      <c r="F1295" s="43"/>
      <c r="I1295" s="9"/>
      <c r="J1295"/>
      <c r="K1295"/>
      <c r="L1295"/>
      <c r="M1295"/>
      <c r="N1295"/>
      <c r="O1295"/>
    </row>
    <row r="1296" spans="1:15" s="202" customFormat="1" x14ac:dyDescent="0.35">
      <c r="A1296" s="46"/>
      <c r="B1296"/>
      <c r="C1296"/>
      <c r="D1296"/>
      <c r="E1296"/>
      <c r="F1296" s="43"/>
      <c r="I1296" s="9"/>
      <c r="J1296"/>
      <c r="K1296"/>
      <c r="L1296"/>
      <c r="M1296"/>
      <c r="N1296"/>
      <c r="O1296"/>
    </row>
    <row r="1297" spans="1:15" s="202" customFormat="1" x14ac:dyDescent="0.35">
      <c r="A1297" s="46"/>
      <c r="B1297"/>
      <c r="C1297"/>
      <c r="D1297"/>
      <c r="E1297"/>
      <c r="F1297" s="43"/>
      <c r="I1297" s="9"/>
      <c r="J1297"/>
      <c r="K1297"/>
      <c r="L1297"/>
      <c r="M1297"/>
      <c r="N1297"/>
      <c r="O1297"/>
    </row>
    <row r="1298" spans="1:15" s="202" customFormat="1" x14ac:dyDescent="0.35">
      <c r="A1298" s="46"/>
      <c r="B1298"/>
      <c r="C1298"/>
      <c r="D1298"/>
      <c r="E1298"/>
      <c r="F1298" s="43"/>
      <c r="I1298" s="9"/>
      <c r="J1298"/>
      <c r="K1298"/>
      <c r="L1298"/>
      <c r="M1298"/>
      <c r="N1298"/>
      <c r="O1298"/>
    </row>
    <row r="1299" spans="1:15" s="202" customFormat="1" x14ac:dyDescent="0.35">
      <c r="A1299" s="46"/>
      <c r="B1299"/>
      <c r="C1299"/>
      <c r="D1299"/>
      <c r="E1299"/>
      <c r="F1299" s="43"/>
      <c r="I1299" s="9"/>
      <c r="J1299"/>
      <c r="K1299"/>
      <c r="L1299"/>
      <c r="M1299"/>
      <c r="N1299"/>
      <c r="O1299"/>
    </row>
    <row r="1300" spans="1:15" s="202" customFormat="1" x14ac:dyDescent="0.35">
      <c r="A1300" s="46"/>
      <c r="B1300"/>
      <c r="C1300"/>
      <c r="D1300"/>
      <c r="E1300"/>
      <c r="F1300" s="43"/>
      <c r="I1300" s="9"/>
      <c r="J1300"/>
      <c r="K1300"/>
      <c r="L1300"/>
      <c r="M1300"/>
      <c r="N1300"/>
      <c r="O1300"/>
    </row>
    <row r="1301" spans="1:15" s="202" customFormat="1" x14ac:dyDescent="0.35">
      <c r="A1301" s="46"/>
      <c r="B1301"/>
      <c r="C1301"/>
      <c r="D1301"/>
      <c r="E1301"/>
      <c r="F1301" s="43"/>
      <c r="I1301" s="9"/>
      <c r="J1301"/>
      <c r="K1301"/>
      <c r="L1301"/>
      <c r="M1301"/>
      <c r="N1301"/>
      <c r="O1301"/>
    </row>
    <row r="1302" spans="1:15" s="202" customFormat="1" x14ac:dyDescent="0.35">
      <c r="A1302" s="46"/>
      <c r="B1302"/>
      <c r="C1302"/>
      <c r="D1302"/>
      <c r="E1302"/>
      <c r="F1302" s="43"/>
      <c r="I1302" s="9"/>
      <c r="J1302"/>
      <c r="K1302"/>
      <c r="L1302"/>
      <c r="M1302"/>
      <c r="N1302"/>
      <c r="O1302"/>
    </row>
    <row r="1303" spans="1:15" s="202" customFormat="1" x14ac:dyDescent="0.35">
      <c r="A1303" s="46"/>
      <c r="B1303"/>
      <c r="C1303"/>
      <c r="D1303"/>
      <c r="E1303"/>
      <c r="F1303" s="43"/>
      <c r="I1303" s="9"/>
      <c r="J1303"/>
      <c r="K1303"/>
      <c r="L1303"/>
      <c r="M1303"/>
      <c r="N1303"/>
      <c r="O1303"/>
    </row>
    <row r="1304" spans="1:15" s="202" customFormat="1" x14ac:dyDescent="0.35">
      <c r="A1304" s="46"/>
      <c r="B1304"/>
      <c r="C1304"/>
      <c r="D1304"/>
      <c r="E1304"/>
      <c r="F1304" s="43"/>
      <c r="I1304" s="9"/>
      <c r="J1304"/>
      <c r="K1304"/>
      <c r="L1304"/>
      <c r="M1304"/>
      <c r="N1304"/>
      <c r="O1304"/>
    </row>
    <row r="1305" spans="1:15" s="202" customFormat="1" x14ac:dyDescent="0.35">
      <c r="A1305" s="46"/>
      <c r="B1305"/>
      <c r="C1305"/>
      <c r="D1305"/>
      <c r="E1305"/>
      <c r="F1305" s="43"/>
      <c r="I1305" s="9"/>
      <c r="J1305"/>
      <c r="K1305"/>
      <c r="L1305"/>
      <c r="M1305"/>
      <c r="N1305"/>
      <c r="O1305"/>
    </row>
    <row r="1306" spans="1:15" s="202" customFormat="1" x14ac:dyDescent="0.35">
      <c r="A1306" s="46"/>
      <c r="B1306"/>
      <c r="C1306"/>
      <c r="D1306"/>
      <c r="E1306"/>
      <c r="F1306" s="43"/>
      <c r="I1306" s="9"/>
      <c r="J1306"/>
      <c r="K1306"/>
      <c r="L1306"/>
      <c r="M1306"/>
      <c r="N1306"/>
      <c r="O1306"/>
    </row>
    <row r="1307" spans="1:15" s="202" customFormat="1" x14ac:dyDescent="0.35">
      <c r="A1307" s="46"/>
      <c r="B1307"/>
      <c r="C1307"/>
      <c r="D1307"/>
      <c r="E1307"/>
      <c r="F1307" s="43"/>
      <c r="I1307" s="9"/>
      <c r="J1307"/>
      <c r="K1307"/>
      <c r="L1307"/>
      <c r="M1307"/>
      <c r="N1307"/>
      <c r="O1307"/>
    </row>
    <row r="1308" spans="1:15" s="202" customFormat="1" x14ac:dyDescent="0.35">
      <c r="A1308" s="46"/>
      <c r="B1308"/>
      <c r="C1308"/>
      <c r="D1308"/>
      <c r="E1308"/>
      <c r="F1308" s="43"/>
      <c r="I1308" s="9"/>
      <c r="J1308"/>
      <c r="K1308"/>
      <c r="L1308"/>
      <c r="M1308"/>
      <c r="N1308"/>
      <c r="O1308"/>
    </row>
    <row r="1309" spans="1:15" s="202" customFormat="1" x14ac:dyDescent="0.35">
      <c r="A1309" s="46"/>
      <c r="B1309"/>
      <c r="C1309"/>
      <c r="D1309"/>
      <c r="E1309"/>
      <c r="F1309" s="43"/>
      <c r="I1309" s="9"/>
      <c r="J1309"/>
      <c r="K1309"/>
      <c r="L1309"/>
      <c r="M1309"/>
      <c r="N1309"/>
      <c r="O1309"/>
    </row>
    <row r="1310" spans="1:15" s="202" customFormat="1" x14ac:dyDescent="0.35">
      <c r="A1310" s="46"/>
      <c r="B1310"/>
      <c r="C1310"/>
      <c r="D1310"/>
      <c r="E1310"/>
      <c r="F1310" s="43"/>
      <c r="I1310" s="9"/>
      <c r="J1310"/>
      <c r="K1310"/>
      <c r="L1310"/>
      <c r="M1310"/>
      <c r="N1310"/>
      <c r="O1310"/>
    </row>
    <row r="1311" spans="1:15" s="202" customFormat="1" x14ac:dyDescent="0.35">
      <c r="A1311" s="46"/>
      <c r="B1311"/>
      <c r="C1311"/>
      <c r="D1311"/>
      <c r="E1311"/>
      <c r="F1311" s="43"/>
      <c r="I1311" s="9"/>
      <c r="J1311"/>
      <c r="K1311"/>
      <c r="L1311"/>
      <c r="M1311"/>
      <c r="N1311"/>
      <c r="O1311"/>
    </row>
    <row r="1312" spans="1:15" s="202" customFormat="1" x14ac:dyDescent="0.35">
      <c r="A1312" s="46"/>
      <c r="B1312"/>
      <c r="C1312"/>
      <c r="D1312"/>
      <c r="E1312"/>
      <c r="F1312" s="43"/>
      <c r="I1312" s="9"/>
      <c r="J1312"/>
      <c r="K1312"/>
      <c r="L1312"/>
      <c r="M1312"/>
      <c r="N1312"/>
      <c r="O1312"/>
    </row>
    <row r="1313" spans="1:15" s="202" customFormat="1" x14ac:dyDescent="0.35">
      <c r="A1313" s="46"/>
      <c r="B1313"/>
      <c r="C1313"/>
      <c r="D1313"/>
      <c r="E1313"/>
      <c r="F1313" s="43"/>
      <c r="I1313" s="9"/>
      <c r="J1313"/>
      <c r="K1313"/>
      <c r="L1313"/>
      <c r="M1313"/>
      <c r="N1313"/>
      <c r="O1313"/>
    </row>
    <row r="1314" spans="1:15" s="202" customFormat="1" x14ac:dyDescent="0.35">
      <c r="A1314" s="46"/>
      <c r="B1314"/>
      <c r="C1314"/>
      <c r="D1314"/>
      <c r="E1314"/>
      <c r="F1314" s="43"/>
      <c r="I1314" s="9"/>
      <c r="J1314"/>
      <c r="K1314"/>
      <c r="L1314"/>
      <c r="M1314"/>
      <c r="N1314"/>
      <c r="O1314"/>
    </row>
    <row r="1315" spans="1:15" s="202" customFormat="1" x14ac:dyDescent="0.35">
      <c r="A1315" s="46"/>
      <c r="B1315"/>
      <c r="C1315"/>
      <c r="D1315"/>
      <c r="E1315"/>
      <c r="F1315" s="43"/>
      <c r="I1315" s="9"/>
      <c r="J1315"/>
      <c r="K1315"/>
      <c r="L1315"/>
      <c r="M1315"/>
      <c r="N1315"/>
      <c r="O1315"/>
    </row>
    <row r="1316" spans="1:15" s="202" customFormat="1" x14ac:dyDescent="0.35">
      <c r="A1316" s="46"/>
      <c r="B1316"/>
      <c r="C1316"/>
      <c r="D1316"/>
      <c r="E1316"/>
      <c r="F1316" s="43"/>
      <c r="I1316" s="9"/>
      <c r="J1316"/>
      <c r="K1316"/>
      <c r="L1316"/>
      <c r="M1316"/>
      <c r="N1316"/>
      <c r="O1316"/>
    </row>
    <row r="1317" spans="1:15" s="202" customFormat="1" x14ac:dyDescent="0.35">
      <c r="A1317" s="46"/>
      <c r="B1317"/>
      <c r="C1317"/>
      <c r="D1317"/>
      <c r="E1317"/>
      <c r="F1317" s="43"/>
      <c r="I1317" s="9"/>
      <c r="J1317"/>
      <c r="K1317"/>
      <c r="L1317"/>
      <c r="M1317"/>
      <c r="N1317"/>
      <c r="O1317"/>
    </row>
    <row r="1318" spans="1:15" s="202" customFormat="1" x14ac:dyDescent="0.35">
      <c r="A1318" s="46"/>
      <c r="B1318"/>
      <c r="C1318"/>
      <c r="D1318"/>
      <c r="E1318"/>
      <c r="F1318" s="43"/>
      <c r="I1318" s="9"/>
      <c r="J1318"/>
      <c r="K1318"/>
      <c r="L1318"/>
      <c r="M1318"/>
      <c r="N1318"/>
      <c r="O1318"/>
    </row>
    <row r="1319" spans="1:15" s="202" customFormat="1" x14ac:dyDescent="0.35">
      <c r="A1319" s="46"/>
      <c r="B1319"/>
      <c r="C1319"/>
      <c r="D1319"/>
      <c r="E1319"/>
      <c r="F1319" s="43"/>
      <c r="I1319" s="9"/>
      <c r="J1319"/>
      <c r="K1319"/>
      <c r="L1319"/>
      <c r="M1319"/>
      <c r="N1319"/>
      <c r="O1319"/>
    </row>
    <row r="1320" spans="1:15" s="202" customFormat="1" x14ac:dyDescent="0.35">
      <c r="A1320" s="46"/>
      <c r="B1320"/>
      <c r="C1320"/>
      <c r="D1320"/>
      <c r="E1320"/>
      <c r="F1320" s="43"/>
      <c r="I1320" s="9"/>
      <c r="J1320"/>
      <c r="K1320"/>
      <c r="L1320"/>
      <c r="M1320"/>
      <c r="N1320"/>
      <c r="O1320"/>
    </row>
    <row r="1321" spans="1:15" s="202" customFormat="1" x14ac:dyDescent="0.35">
      <c r="A1321" s="46"/>
      <c r="B1321"/>
      <c r="C1321"/>
      <c r="D1321"/>
      <c r="E1321"/>
      <c r="F1321" s="43"/>
      <c r="I1321" s="9"/>
      <c r="J1321"/>
      <c r="K1321"/>
      <c r="L1321"/>
      <c r="M1321"/>
      <c r="N1321"/>
      <c r="O1321"/>
    </row>
    <row r="1322" spans="1:15" s="202" customFormat="1" x14ac:dyDescent="0.35">
      <c r="A1322" s="46"/>
      <c r="B1322"/>
      <c r="C1322"/>
      <c r="D1322"/>
      <c r="E1322"/>
      <c r="F1322" s="43"/>
      <c r="I1322" s="9"/>
      <c r="J1322"/>
      <c r="K1322"/>
      <c r="L1322"/>
      <c r="M1322"/>
      <c r="N1322"/>
      <c r="O1322"/>
    </row>
    <row r="1323" spans="1:15" s="202" customFormat="1" x14ac:dyDescent="0.35">
      <c r="A1323" s="46"/>
      <c r="B1323"/>
      <c r="C1323"/>
      <c r="D1323"/>
      <c r="E1323"/>
      <c r="F1323" s="43"/>
      <c r="I1323" s="9"/>
      <c r="J1323"/>
      <c r="K1323"/>
      <c r="L1323"/>
      <c r="M1323"/>
      <c r="N1323"/>
      <c r="O1323"/>
    </row>
    <row r="1324" spans="1:15" s="202" customFormat="1" x14ac:dyDescent="0.35">
      <c r="A1324" s="46"/>
      <c r="B1324"/>
      <c r="C1324"/>
      <c r="D1324"/>
      <c r="E1324"/>
      <c r="F1324" s="43"/>
      <c r="I1324" s="9"/>
      <c r="J1324"/>
      <c r="K1324"/>
      <c r="L1324"/>
      <c r="M1324"/>
      <c r="N1324"/>
      <c r="O1324"/>
    </row>
    <row r="1325" spans="1:15" s="202" customFormat="1" x14ac:dyDescent="0.35">
      <c r="A1325" s="46"/>
      <c r="B1325"/>
      <c r="C1325"/>
      <c r="D1325"/>
      <c r="E1325"/>
      <c r="F1325" s="43"/>
      <c r="I1325" s="9"/>
      <c r="J1325"/>
      <c r="K1325"/>
      <c r="L1325"/>
      <c r="M1325"/>
      <c r="N1325"/>
      <c r="O1325"/>
    </row>
    <row r="1326" spans="1:15" s="202" customFormat="1" x14ac:dyDescent="0.35">
      <c r="A1326" s="46"/>
      <c r="B1326"/>
      <c r="C1326"/>
      <c r="D1326"/>
      <c r="E1326"/>
      <c r="F1326" s="43"/>
      <c r="I1326" s="9"/>
      <c r="J1326"/>
      <c r="K1326"/>
      <c r="L1326"/>
      <c r="M1326"/>
      <c r="N1326"/>
      <c r="O1326"/>
    </row>
    <row r="1327" spans="1:15" s="202" customFormat="1" x14ac:dyDescent="0.35">
      <c r="A1327" s="46"/>
      <c r="B1327"/>
      <c r="C1327"/>
      <c r="D1327"/>
      <c r="E1327"/>
      <c r="F1327" s="43"/>
      <c r="I1327" s="9"/>
      <c r="J1327"/>
      <c r="K1327"/>
      <c r="L1327"/>
      <c r="M1327"/>
      <c r="N1327"/>
      <c r="O1327"/>
    </row>
    <row r="1328" spans="1:15" s="202" customFormat="1" x14ac:dyDescent="0.35">
      <c r="A1328" s="46"/>
      <c r="B1328"/>
      <c r="C1328"/>
      <c r="D1328"/>
      <c r="E1328"/>
      <c r="F1328" s="43"/>
      <c r="I1328" s="9"/>
      <c r="J1328"/>
      <c r="K1328"/>
      <c r="L1328"/>
      <c r="M1328"/>
      <c r="N1328"/>
      <c r="O1328"/>
    </row>
    <row r="1329" spans="1:15" s="202" customFormat="1" x14ac:dyDescent="0.35">
      <c r="A1329" s="46"/>
      <c r="B1329"/>
      <c r="C1329"/>
      <c r="D1329"/>
      <c r="E1329"/>
      <c r="F1329" s="43"/>
      <c r="I1329" s="9"/>
      <c r="J1329"/>
      <c r="K1329"/>
      <c r="L1329"/>
      <c r="M1329"/>
      <c r="N1329"/>
      <c r="O1329"/>
    </row>
    <row r="1330" spans="1:15" s="202" customFormat="1" x14ac:dyDescent="0.35">
      <c r="A1330" s="46"/>
      <c r="B1330"/>
      <c r="C1330"/>
      <c r="D1330"/>
      <c r="E1330"/>
      <c r="F1330" s="43"/>
      <c r="I1330" s="9"/>
      <c r="J1330"/>
      <c r="K1330"/>
      <c r="L1330"/>
      <c r="M1330"/>
      <c r="N1330"/>
      <c r="O1330"/>
    </row>
    <row r="1331" spans="1:15" s="202" customFormat="1" x14ac:dyDescent="0.35">
      <c r="A1331" s="46"/>
      <c r="B1331"/>
      <c r="C1331"/>
      <c r="D1331"/>
      <c r="E1331"/>
      <c r="F1331" s="43"/>
      <c r="I1331" s="9"/>
      <c r="J1331"/>
      <c r="K1331"/>
      <c r="L1331"/>
      <c r="M1331"/>
      <c r="N1331"/>
      <c r="O1331"/>
    </row>
    <row r="1332" spans="1:15" s="202" customFormat="1" x14ac:dyDescent="0.35">
      <c r="A1332" s="46"/>
      <c r="B1332"/>
      <c r="C1332"/>
      <c r="D1332"/>
      <c r="E1332"/>
      <c r="F1332" s="43"/>
      <c r="I1332" s="9"/>
      <c r="J1332"/>
      <c r="K1332"/>
      <c r="L1332"/>
      <c r="M1332"/>
      <c r="N1332"/>
      <c r="O1332"/>
    </row>
    <row r="1333" spans="1:15" s="202" customFormat="1" x14ac:dyDescent="0.35">
      <c r="A1333" s="46"/>
      <c r="B1333"/>
      <c r="C1333"/>
      <c r="D1333"/>
      <c r="E1333"/>
      <c r="F1333" s="43"/>
      <c r="I1333" s="9"/>
      <c r="J1333"/>
      <c r="K1333"/>
      <c r="L1333"/>
      <c r="M1333"/>
      <c r="N1333"/>
      <c r="O1333"/>
    </row>
    <row r="1334" spans="1:15" s="202" customFormat="1" x14ac:dyDescent="0.35">
      <c r="A1334" s="46"/>
      <c r="B1334"/>
      <c r="C1334"/>
      <c r="D1334"/>
      <c r="E1334"/>
      <c r="F1334" s="43"/>
      <c r="I1334" s="9"/>
      <c r="J1334"/>
      <c r="K1334"/>
      <c r="L1334"/>
      <c r="M1334"/>
      <c r="N1334"/>
      <c r="O1334"/>
    </row>
    <row r="1335" spans="1:15" s="202" customFormat="1" x14ac:dyDescent="0.35">
      <c r="A1335" s="46"/>
      <c r="B1335"/>
      <c r="C1335"/>
      <c r="D1335"/>
      <c r="E1335"/>
      <c r="F1335" s="43"/>
      <c r="I1335" s="9"/>
      <c r="J1335"/>
      <c r="K1335"/>
      <c r="L1335"/>
      <c r="M1335"/>
      <c r="N1335"/>
      <c r="O1335"/>
    </row>
    <row r="1336" spans="1:15" s="202" customFormat="1" x14ac:dyDescent="0.35">
      <c r="A1336" s="46"/>
      <c r="B1336"/>
      <c r="C1336"/>
      <c r="D1336"/>
      <c r="E1336"/>
      <c r="F1336" s="43"/>
      <c r="I1336" s="9"/>
      <c r="J1336"/>
      <c r="K1336"/>
      <c r="L1336"/>
      <c r="M1336"/>
      <c r="N1336"/>
      <c r="O1336"/>
    </row>
    <row r="1337" spans="1:15" s="202" customFormat="1" x14ac:dyDescent="0.35">
      <c r="A1337" s="46"/>
      <c r="B1337"/>
      <c r="C1337"/>
      <c r="D1337"/>
      <c r="E1337"/>
      <c r="F1337" s="43"/>
      <c r="I1337" s="9"/>
      <c r="J1337"/>
      <c r="K1337"/>
      <c r="L1337"/>
      <c r="M1337"/>
      <c r="N1337"/>
      <c r="O1337"/>
    </row>
    <row r="1338" spans="1:15" s="202" customFormat="1" x14ac:dyDescent="0.35">
      <c r="A1338" s="46"/>
      <c r="B1338"/>
      <c r="C1338"/>
      <c r="D1338"/>
      <c r="E1338"/>
      <c r="F1338" s="43"/>
      <c r="I1338" s="9"/>
      <c r="J1338"/>
      <c r="K1338"/>
      <c r="L1338"/>
      <c r="M1338"/>
      <c r="N1338"/>
      <c r="O1338"/>
    </row>
    <row r="1339" spans="1:15" s="202" customFormat="1" x14ac:dyDescent="0.35">
      <c r="A1339" s="46"/>
      <c r="B1339"/>
      <c r="C1339"/>
      <c r="D1339"/>
      <c r="E1339"/>
      <c r="F1339" s="43"/>
      <c r="I1339" s="9"/>
      <c r="J1339"/>
      <c r="K1339"/>
      <c r="L1339"/>
      <c r="M1339"/>
      <c r="N1339"/>
      <c r="O1339"/>
    </row>
    <row r="1340" spans="1:15" s="202" customFormat="1" x14ac:dyDescent="0.35">
      <c r="A1340" s="46"/>
      <c r="B1340"/>
      <c r="C1340"/>
      <c r="D1340"/>
      <c r="E1340"/>
      <c r="F1340" s="43"/>
      <c r="I1340" s="9"/>
      <c r="J1340"/>
      <c r="K1340"/>
      <c r="L1340"/>
      <c r="M1340"/>
      <c r="N1340"/>
      <c r="O1340"/>
    </row>
    <row r="1341" spans="1:15" s="202" customFormat="1" x14ac:dyDescent="0.35">
      <c r="A1341" s="46"/>
      <c r="B1341"/>
      <c r="C1341"/>
      <c r="D1341"/>
      <c r="E1341"/>
      <c r="F1341" s="43"/>
      <c r="I1341" s="9"/>
      <c r="J1341"/>
      <c r="K1341"/>
      <c r="L1341"/>
      <c r="M1341"/>
      <c r="N1341"/>
      <c r="O1341"/>
    </row>
    <row r="1342" spans="1:15" s="202" customFormat="1" x14ac:dyDescent="0.35">
      <c r="A1342" s="46"/>
      <c r="B1342"/>
      <c r="C1342"/>
      <c r="D1342"/>
      <c r="E1342"/>
      <c r="F1342" s="43"/>
      <c r="I1342" s="9"/>
      <c r="J1342"/>
      <c r="K1342"/>
      <c r="L1342"/>
      <c r="M1342"/>
      <c r="N1342"/>
      <c r="O1342"/>
    </row>
    <row r="1343" spans="1:15" s="202" customFormat="1" x14ac:dyDescent="0.35">
      <c r="A1343" s="46"/>
      <c r="B1343"/>
      <c r="C1343"/>
      <c r="D1343"/>
      <c r="E1343"/>
      <c r="F1343" s="43"/>
      <c r="I1343" s="9"/>
      <c r="J1343"/>
      <c r="K1343"/>
      <c r="L1343"/>
      <c r="M1343"/>
      <c r="N1343"/>
      <c r="O1343"/>
    </row>
    <row r="1344" spans="1:15" s="202" customFormat="1" x14ac:dyDescent="0.35">
      <c r="A1344" s="46"/>
      <c r="B1344"/>
      <c r="C1344"/>
      <c r="D1344"/>
      <c r="E1344"/>
      <c r="F1344" s="43"/>
      <c r="I1344" s="9"/>
      <c r="J1344"/>
      <c r="K1344"/>
      <c r="L1344"/>
      <c r="M1344"/>
      <c r="N1344"/>
      <c r="O1344"/>
    </row>
    <row r="1345" spans="1:15" s="202" customFormat="1" x14ac:dyDescent="0.35">
      <c r="A1345" s="46"/>
      <c r="B1345"/>
      <c r="C1345"/>
      <c r="D1345"/>
      <c r="E1345"/>
      <c r="F1345" s="43"/>
      <c r="I1345" s="9"/>
      <c r="J1345"/>
      <c r="K1345"/>
      <c r="L1345"/>
      <c r="M1345"/>
      <c r="N1345"/>
      <c r="O1345"/>
    </row>
    <row r="1346" spans="1:15" s="202" customFormat="1" x14ac:dyDescent="0.35">
      <c r="A1346" s="46"/>
      <c r="B1346"/>
      <c r="C1346"/>
      <c r="D1346"/>
      <c r="E1346"/>
      <c r="F1346" s="43"/>
      <c r="I1346" s="9"/>
      <c r="J1346"/>
      <c r="K1346"/>
      <c r="L1346"/>
      <c r="M1346"/>
      <c r="N1346"/>
      <c r="O1346"/>
    </row>
    <row r="1347" spans="1:15" s="202" customFormat="1" x14ac:dyDescent="0.35">
      <c r="A1347" s="46"/>
      <c r="B1347"/>
      <c r="C1347"/>
      <c r="D1347"/>
      <c r="E1347"/>
      <c r="F1347" s="43"/>
      <c r="I1347" s="9"/>
      <c r="J1347"/>
      <c r="K1347"/>
      <c r="L1347"/>
      <c r="M1347"/>
      <c r="N1347"/>
      <c r="O1347"/>
    </row>
    <row r="1348" spans="1:15" s="202" customFormat="1" x14ac:dyDescent="0.35">
      <c r="A1348" s="46"/>
      <c r="B1348"/>
      <c r="C1348"/>
      <c r="D1348"/>
      <c r="E1348"/>
      <c r="F1348" s="43"/>
      <c r="I1348" s="9"/>
      <c r="J1348"/>
      <c r="K1348"/>
      <c r="L1348"/>
      <c r="M1348"/>
      <c r="N1348"/>
      <c r="O1348"/>
    </row>
    <row r="1349" spans="1:15" s="202" customFormat="1" x14ac:dyDescent="0.35">
      <c r="A1349" s="46"/>
      <c r="B1349"/>
      <c r="C1349"/>
      <c r="D1349"/>
      <c r="E1349"/>
      <c r="F1349" s="43"/>
      <c r="I1349" s="9"/>
      <c r="J1349"/>
      <c r="K1349"/>
      <c r="L1349"/>
      <c r="M1349"/>
      <c r="N1349"/>
      <c r="O1349"/>
    </row>
    <row r="1350" spans="1:15" s="202" customFormat="1" x14ac:dyDescent="0.35">
      <c r="A1350" s="46"/>
      <c r="B1350"/>
      <c r="C1350"/>
      <c r="D1350"/>
      <c r="E1350"/>
      <c r="F1350" s="43"/>
      <c r="I1350" s="9"/>
      <c r="J1350"/>
      <c r="K1350"/>
      <c r="L1350"/>
      <c r="M1350"/>
      <c r="N1350"/>
      <c r="O1350"/>
    </row>
    <row r="1351" spans="1:15" s="202" customFormat="1" x14ac:dyDescent="0.35">
      <c r="A1351" s="46"/>
      <c r="B1351"/>
      <c r="C1351"/>
      <c r="D1351"/>
      <c r="E1351"/>
      <c r="F1351" s="43"/>
      <c r="I1351" s="9"/>
      <c r="J1351"/>
      <c r="K1351"/>
      <c r="L1351"/>
      <c r="M1351"/>
      <c r="N1351"/>
      <c r="O1351"/>
    </row>
    <row r="1352" spans="1:15" s="202" customFormat="1" x14ac:dyDescent="0.35">
      <c r="A1352" s="46"/>
      <c r="B1352"/>
      <c r="C1352"/>
      <c r="D1352"/>
      <c r="E1352"/>
      <c r="F1352" s="43"/>
      <c r="I1352" s="9"/>
      <c r="J1352"/>
      <c r="K1352"/>
      <c r="L1352"/>
      <c r="M1352"/>
      <c r="N1352"/>
      <c r="O1352"/>
    </row>
    <row r="1353" spans="1:15" s="202" customFormat="1" x14ac:dyDescent="0.35">
      <c r="A1353" s="46"/>
      <c r="B1353"/>
      <c r="C1353"/>
      <c r="D1353"/>
      <c r="E1353"/>
      <c r="F1353" s="43"/>
      <c r="I1353" s="9"/>
      <c r="J1353"/>
      <c r="K1353"/>
      <c r="L1353"/>
      <c r="M1353"/>
      <c r="N1353"/>
      <c r="O1353"/>
    </row>
    <row r="1354" spans="1:15" s="202" customFormat="1" x14ac:dyDescent="0.35">
      <c r="A1354" s="46"/>
      <c r="B1354"/>
      <c r="C1354"/>
      <c r="D1354"/>
      <c r="E1354"/>
      <c r="F1354" s="43"/>
      <c r="I1354" s="9"/>
      <c r="J1354"/>
      <c r="K1354"/>
      <c r="L1354"/>
      <c r="M1354"/>
      <c r="N1354"/>
      <c r="O1354"/>
    </row>
    <row r="1355" spans="1:15" s="202" customFormat="1" x14ac:dyDescent="0.35">
      <c r="A1355" s="46"/>
      <c r="B1355"/>
      <c r="C1355"/>
      <c r="D1355"/>
      <c r="E1355"/>
      <c r="F1355" s="43"/>
      <c r="I1355" s="9"/>
      <c r="J1355"/>
      <c r="K1355"/>
      <c r="L1355"/>
      <c r="M1355"/>
      <c r="N1355"/>
      <c r="O1355"/>
    </row>
    <row r="1356" spans="1:15" s="202" customFormat="1" x14ac:dyDescent="0.35">
      <c r="A1356" s="46"/>
      <c r="B1356"/>
      <c r="C1356"/>
      <c r="D1356"/>
      <c r="E1356"/>
      <c r="F1356" s="43"/>
      <c r="I1356" s="9"/>
      <c r="J1356"/>
      <c r="K1356"/>
      <c r="L1356"/>
      <c r="M1356"/>
      <c r="N1356"/>
      <c r="O1356"/>
    </row>
    <row r="1357" spans="1:15" s="202" customFormat="1" x14ac:dyDescent="0.35">
      <c r="A1357" s="46"/>
      <c r="B1357"/>
      <c r="C1357"/>
      <c r="D1357"/>
      <c r="E1357"/>
      <c r="F1357" s="43"/>
      <c r="I1357" s="9"/>
      <c r="J1357"/>
      <c r="K1357"/>
      <c r="L1357"/>
      <c r="M1357"/>
      <c r="N1357"/>
      <c r="O1357"/>
    </row>
    <row r="1358" spans="1:15" s="202" customFormat="1" x14ac:dyDescent="0.35">
      <c r="A1358" s="46"/>
      <c r="B1358"/>
      <c r="C1358"/>
      <c r="D1358"/>
      <c r="E1358"/>
      <c r="F1358" s="43"/>
      <c r="I1358" s="9"/>
      <c r="J1358"/>
      <c r="K1358"/>
      <c r="L1358"/>
      <c r="M1358"/>
      <c r="N1358"/>
      <c r="O1358"/>
    </row>
    <row r="1359" spans="1:15" s="202" customFormat="1" x14ac:dyDescent="0.35">
      <c r="A1359" s="46"/>
      <c r="B1359"/>
      <c r="C1359"/>
      <c r="D1359"/>
      <c r="E1359"/>
      <c r="F1359" s="43"/>
      <c r="I1359" s="9"/>
      <c r="J1359"/>
      <c r="K1359"/>
      <c r="L1359"/>
      <c r="M1359"/>
      <c r="N1359"/>
      <c r="O1359"/>
    </row>
    <row r="1360" spans="1:15" s="202" customFormat="1" x14ac:dyDescent="0.35">
      <c r="A1360" s="46"/>
      <c r="B1360"/>
      <c r="C1360"/>
      <c r="D1360"/>
      <c r="E1360"/>
      <c r="F1360" s="43"/>
      <c r="I1360" s="9"/>
      <c r="J1360"/>
      <c r="K1360"/>
      <c r="L1360"/>
      <c r="M1360"/>
      <c r="N1360"/>
      <c r="O1360"/>
    </row>
    <row r="1361" spans="1:15" s="202" customFormat="1" x14ac:dyDescent="0.35">
      <c r="A1361" s="46"/>
      <c r="B1361"/>
      <c r="C1361"/>
      <c r="D1361"/>
      <c r="E1361"/>
      <c r="F1361" s="43"/>
      <c r="I1361" s="9"/>
      <c r="J1361"/>
      <c r="K1361"/>
      <c r="L1361"/>
      <c r="M1361"/>
      <c r="N1361"/>
      <c r="O1361"/>
    </row>
    <row r="1362" spans="1:15" s="202" customFormat="1" x14ac:dyDescent="0.35">
      <c r="A1362" s="46"/>
      <c r="B1362"/>
      <c r="C1362"/>
      <c r="D1362"/>
      <c r="E1362"/>
      <c r="F1362" s="43"/>
      <c r="I1362" s="9"/>
      <c r="J1362"/>
      <c r="K1362"/>
      <c r="L1362"/>
      <c r="M1362"/>
      <c r="N1362"/>
      <c r="O1362"/>
    </row>
    <row r="1363" spans="1:15" s="202" customFormat="1" x14ac:dyDescent="0.35">
      <c r="A1363" s="46"/>
      <c r="B1363"/>
      <c r="C1363"/>
      <c r="D1363"/>
      <c r="E1363"/>
      <c r="F1363" s="43"/>
      <c r="I1363" s="9"/>
      <c r="J1363"/>
      <c r="K1363"/>
      <c r="L1363"/>
      <c r="M1363"/>
      <c r="N1363"/>
      <c r="O1363"/>
    </row>
    <row r="1364" spans="1:15" s="202" customFormat="1" x14ac:dyDescent="0.35">
      <c r="A1364" s="46"/>
      <c r="B1364"/>
      <c r="C1364"/>
      <c r="D1364"/>
      <c r="E1364"/>
      <c r="F1364" s="43"/>
      <c r="I1364" s="9"/>
      <c r="J1364"/>
      <c r="K1364"/>
      <c r="L1364"/>
      <c r="M1364"/>
      <c r="N1364"/>
      <c r="O1364"/>
    </row>
    <row r="1365" spans="1:15" s="202" customFormat="1" x14ac:dyDescent="0.35">
      <c r="A1365" s="46"/>
      <c r="B1365"/>
      <c r="C1365"/>
      <c r="D1365"/>
      <c r="E1365"/>
      <c r="F1365" s="43"/>
      <c r="I1365" s="9"/>
      <c r="J1365"/>
      <c r="K1365"/>
      <c r="L1365"/>
      <c r="M1365"/>
      <c r="N1365"/>
      <c r="O1365"/>
    </row>
    <row r="1366" spans="1:15" s="202" customFormat="1" x14ac:dyDescent="0.35">
      <c r="A1366" s="46"/>
      <c r="B1366"/>
      <c r="C1366"/>
      <c r="D1366"/>
      <c r="E1366"/>
      <c r="F1366" s="43"/>
      <c r="I1366" s="9"/>
      <c r="J1366"/>
      <c r="K1366"/>
      <c r="L1366"/>
      <c r="M1366"/>
      <c r="N1366"/>
      <c r="O1366"/>
    </row>
    <row r="1367" spans="1:15" s="202" customFormat="1" x14ac:dyDescent="0.35">
      <c r="A1367" s="46"/>
      <c r="B1367"/>
      <c r="C1367"/>
      <c r="D1367"/>
      <c r="E1367"/>
      <c r="F1367" s="43"/>
      <c r="I1367" s="9"/>
      <c r="J1367"/>
      <c r="K1367"/>
      <c r="L1367"/>
      <c r="M1367"/>
      <c r="N1367"/>
      <c r="O1367"/>
    </row>
    <row r="1368" spans="1:15" s="202" customFormat="1" x14ac:dyDescent="0.35">
      <c r="A1368" s="46"/>
      <c r="B1368"/>
      <c r="C1368"/>
      <c r="D1368"/>
      <c r="E1368"/>
      <c r="F1368" s="43"/>
      <c r="I1368" s="9"/>
      <c r="J1368"/>
      <c r="K1368"/>
      <c r="L1368"/>
      <c r="M1368"/>
      <c r="N1368"/>
      <c r="O1368"/>
    </row>
    <row r="1369" spans="1:15" s="202" customFormat="1" x14ac:dyDescent="0.35">
      <c r="A1369" s="46"/>
      <c r="B1369"/>
      <c r="C1369"/>
      <c r="D1369"/>
      <c r="E1369"/>
      <c r="F1369" s="43"/>
      <c r="I1369" s="9"/>
      <c r="J1369"/>
      <c r="K1369"/>
      <c r="L1369"/>
      <c r="M1369"/>
      <c r="N1369"/>
      <c r="O1369"/>
    </row>
    <row r="1370" spans="1:15" s="202" customFormat="1" x14ac:dyDescent="0.35">
      <c r="A1370" s="46"/>
      <c r="B1370"/>
      <c r="C1370"/>
      <c r="D1370"/>
      <c r="E1370"/>
      <c r="F1370" s="43"/>
      <c r="I1370" s="9"/>
      <c r="J1370"/>
      <c r="K1370"/>
      <c r="L1370"/>
      <c r="M1370"/>
      <c r="N1370"/>
      <c r="O1370"/>
    </row>
    <row r="1371" spans="1:15" s="202" customFormat="1" x14ac:dyDescent="0.35">
      <c r="A1371" s="46"/>
      <c r="B1371"/>
      <c r="C1371"/>
      <c r="D1371"/>
      <c r="E1371"/>
      <c r="F1371" s="43"/>
      <c r="I1371" s="9"/>
      <c r="J1371"/>
      <c r="K1371"/>
      <c r="L1371"/>
      <c r="M1371"/>
      <c r="N1371"/>
      <c r="O1371"/>
    </row>
    <row r="1372" spans="1:15" s="202" customFormat="1" x14ac:dyDescent="0.35">
      <c r="A1372" s="46"/>
      <c r="B1372"/>
      <c r="C1372"/>
      <c r="D1372"/>
      <c r="E1372"/>
      <c r="F1372" s="43"/>
      <c r="I1372" s="9"/>
      <c r="J1372"/>
      <c r="K1372"/>
      <c r="L1372"/>
      <c r="M1372"/>
      <c r="N1372"/>
      <c r="O1372"/>
    </row>
    <row r="1373" spans="1:15" s="202" customFormat="1" x14ac:dyDescent="0.35">
      <c r="A1373" s="46"/>
      <c r="B1373"/>
      <c r="C1373"/>
      <c r="D1373"/>
      <c r="E1373"/>
      <c r="F1373" s="43"/>
      <c r="I1373" s="9"/>
      <c r="J1373"/>
      <c r="K1373"/>
      <c r="L1373"/>
      <c r="M1373"/>
      <c r="N1373"/>
      <c r="O1373"/>
    </row>
    <row r="1374" spans="1:15" s="202" customFormat="1" x14ac:dyDescent="0.35">
      <c r="A1374" s="46"/>
      <c r="B1374"/>
      <c r="C1374"/>
      <c r="D1374"/>
      <c r="E1374"/>
      <c r="F1374" s="43"/>
      <c r="I1374" s="9"/>
      <c r="J1374"/>
      <c r="K1374"/>
      <c r="L1374"/>
      <c r="M1374"/>
      <c r="N1374"/>
      <c r="O1374"/>
    </row>
    <row r="1375" spans="1:15" s="202" customFormat="1" x14ac:dyDescent="0.35">
      <c r="A1375" s="46"/>
      <c r="B1375"/>
      <c r="C1375"/>
      <c r="D1375"/>
      <c r="E1375"/>
      <c r="F1375" s="43"/>
      <c r="I1375" s="9"/>
      <c r="J1375"/>
      <c r="K1375"/>
      <c r="L1375"/>
      <c r="M1375"/>
      <c r="N1375"/>
      <c r="O1375"/>
    </row>
    <row r="1376" spans="1:15" s="202" customFormat="1" x14ac:dyDescent="0.35">
      <c r="A1376" s="46"/>
      <c r="B1376"/>
      <c r="C1376"/>
      <c r="D1376"/>
      <c r="E1376"/>
      <c r="F1376" s="43"/>
      <c r="I1376" s="9"/>
      <c r="J1376"/>
      <c r="K1376"/>
      <c r="L1376"/>
      <c r="M1376"/>
      <c r="N1376"/>
      <c r="O1376"/>
    </row>
    <row r="1377" spans="1:15" s="202" customFormat="1" x14ac:dyDescent="0.35">
      <c r="A1377" s="46"/>
      <c r="B1377"/>
      <c r="C1377"/>
      <c r="D1377"/>
      <c r="E1377"/>
      <c r="F1377" s="43"/>
      <c r="I1377" s="9"/>
      <c r="J1377"/>
      <c r="K1377"/>
      <c r="L1377"/>
      <c r="M1377"/>
      <c r="N1377"/>
      <c r="O1377"/>
    </row>
    <row r="1378" spans="1:15" s="202" customFormat="1" x14ac:dyDescent="0.35">
      <c r="A1378" s="46"/>
      <c r="B1378"/>
      <c r="C1378"/>
      <c r="D1378"/>
      <c r="E1378"/>
      <c r="F1378" s="43"/>
      <c r="I1378" s="9"/>
      <c r="J1378"/>
      <c r="K1378"/>
      <c r="L1378"/>
      <c r="M1378"/>
      <c r="N1378"/>
      <c r="O1378"/>
    </row>
    <row r="1379" spans="1:15" s="202" customFormat="1" x14ac:dyDescent="0.35">
      <c r="A1379" s="46"/>
      <c r="B1379"/>
      <c r="C1379"/>
      <c r="D1379"/>
      <c r="E1379"/>
      <c r="F1379" s="43"/>
      <c r="I1379" s="9"/>
      <c r="J1379"/>
      <c r="K1379"/>
      <c r="L1379"/>
      <c r="M1379"/>
      <c r="N1379"/>
      <c r="O1379"/>
    </row>
    <row r="1380" spans="1:15" s="202" customFormat="1" x14ac:dyDescent="0.35">
      <c r="A1380" s="46"/>
      <c r="B1380"/>
      <c r="C1380"/>
      <c r="D1380"/>
      <c r="E1380"/>
      <c r="F1380" s="43"/>
      <c r="I1380" s="9"/>
      <c r="J1380"/>
      <c r="K1380"/>
      <c r="L1380"/>
      <c r="M1380"/>
      <c r="N1380"/>
      <c r="O1380"/>
    </row>
    <row r="1381" spans="1:15" s="202" customFormat="1" x14ac:dyDescent="0.35">
      <c r="A1381" s="46"/>
      <c r="B1381"/>
      <c r="C1381"/>
      <c r="D1381"/>
      <c r="E1381"/>
      <c r="F1381" s="43"/>
      <c r="I1381" s="9"/>
      <c r="J1381"/>
      <c r="K1381"/>
      <c r="L1381"/>
      <c r="M1381"/>
      <c r="N1381"/>
      <c r="O1381"/>
    </row>
    <row r="1382" spans="1:15" s="202" customFormat="1" x14ac:dyDescent="0.35">
      <c r="A1382" s="46"/>
      <c r="B1382"/>
      <c r="C1382"/>
      <c r="D1382"/>
      <c r="E1382"/>
      <c r="F1382" s="43"/>
      <c r="I1382" s="9"/>
      <c r="J1382"/>
      <c r="K1382"/>
      <c r="L1382"/>
      <c r="M1382"/>
      <c r="N1382"/>
      <c r="O1382"/>
    </row>
    <row r="1383" spans="1:15" s="202" customFormat="1" x14ac:dyDescent="0.35">
      <c r="A1383" s="46"/>
      <c r="B1383"/>
      <c r="C1383"/>
      <c r="D1383"/>
      <c r="E1383"/>
      <c r="F1383" s="43"/>
      <c r="I1383" s="9"/>
      <c r="J1383"/>
      <c r="K1383"/>
      <c r="L1383"/>
      <c r="M1383"/>
      <c r="N1383"/>
      <c r="O1383"/>
    </row>
    <row r="1384" spans="1:15" s="202" customFormat="1" x14ac:dyDescent="0.35">
      <c r="A1384" s="46"/>
      <c r="B1384"/>
      <c r="C1384"/>
      <c r="D1384"/>
      <c r="E1384"/>
      <c r="F1384" s="43"/>
      <c r="I1384" s="9"/>
      <c r="J1384"/>
      <c r="K1384"/>
      <c r="L1384"/>
      <c r="M1384"/>
      <c r="N1384"/>
      <c r="O1384"/>
    </row>
    <row r="1385" spans="1:15" s="202" customFormat="1" x14ac:dyDescent="0.35">
      <c r="A1385" s="46"/>
      <c r="B1385"/>
      <c r="C1385"/>
      <c r="D1385"/>
      <c r="E1385"/>
      <c r="F1385" s="43"/>
      <c r="I1385" s="9"/>
      <c r="J1385"/>
      <c r="K1385"/>
      <c r="L1385"/>
      <c r="M1385"/>
      <c r="N1385"/>
      <c r="O1385"/>
    </row>
    <row r="1386" spans="1:15" s="202" customFormat="1" x14ac:dyDescent="0.35">
      <c r="A1386" s="46"/>
      <c r="B1386"/>
      <c r="C1386"/>
      <c r="D1386"/>
      <c r="E1386"/>
      <c r="F1386" s="43"/>
      <c r="I1386" s="9"/>
      <c r="J1386"/>
      <c r="K1386"/>
      <c r="L1386"/>
      <c r="M1386"/>
      <c r="N1386"/>
      <c r="O1386"/>
    </row>
    <row r="1387" spans="1:15" s="202" customFormat="1" x14ac:dyDescent="0.35">
      <c r="A1387" s="46"/>
      <c r="B1387"/>
      <c r="C1387"/>
      <c r="D1387"/>
      <c r="E1387"/>
      <c r="F1387" s="43"/>
      <c r="I1387" s="9"/>
      <c r="J1387"/>
      <c r="K1387"/>
      <c r="L1387"/>
      <c r="M1387"/>
      <c r="N1387"/>
      <c r="O1387"/>
    </row>
    <row r="1388" spans="1:15" s="202" customFormat="1" x14ac:dyDescent="0.35">
      <c r="A1388" s="46"/>
      <c r="B1388"/>
      <c r="C1388"/>
      <c r="D1388"/>
      <c r="E1388"/>
      <c r="F1388" s="43"/>
      <c r="I1388" s="9"/>
      <c r="J1388"/>
      <c r="K1388"/>
      <c r="L1388"/>
      <c r="M1388"/>
      <c r="N1388"/>
      <c r="O1388"/>
    </row>
    <row r="1389" spans="1:15" s="202" customFormat="1" x14ac:dyDescent="0.35">
      <c r="A1389" s="46"/>
      <c r="B1389"/>
      <c r="C1389"/>
      <c r="D1389"/>
      <c r="E1389"/>
      <c r="F1389" s="43"/>
      <c r="I1389" s="9"/>
      <c r="J1389"/>
      <c r="K1389"/>
      <c r="L1389"/>
      <c r="M1389"/>
      <c r="N1389"/>
      <c r="O1389"/>
    </row>
    <row r="1390" spans="1:15" s="202" customFormat="1" x14ac:dyDescent="0.35">
      <c r="A1390" s="46"/>
      <c r="B1390"/>
      <c r="C1390"/>
      <c r="D1390"/>
      <c r="E1390"/>
      <c r="F1390" s="43"/>
      <c r="I1390" s="9"/>
      <c r="J1390"/>
      <c r="K1390"/>
      <c r="L1390"/>
      <c r="M1390"/>
      <c r="N1390"/>
      <c r="O1390"/>
    </row>
    <row r="1391" spans="1:15" s="202" customFormat="1" x14ac:dyDescent="0.35">
      <c r="A1391" s="46"/>
      <c r="B1391"/>
      <c r="C1391"/>
      <c r="D1391"/>
      <c r="E1391"/>
      <c r="F1391" s="43"/>
      <c r="I1391" s="9"/>
      <c r="J1391"/>
      <c r="K1391"/>
      <c r="L1391"/>
      <c r="M1391"/>
      <c r="N1391"/>
      <c r="O1391"/>
    </row>
    <row r="1392" spans="1:15" s="202" customFormat="1" x14ac:dyDescent="0.35">
      <c r="A1392" s="46"/>
      <c r="B1392"/>
      <c r="C1392"/>
      <c r="D1392"/>
      <c r="E1392"/>
      <c r="F1392" s="43"/>
      <c r="I1392" s="9"/>
      <c r="J1392"/>
      <c r="K1392"/>
      <c r="L1392"/>
      <c r="M1392"/>
      <c r="N1392"/>
      <c r="O1392"/>
    </row>
    <row r="1393" spans="1:15" s="202" customFormat="1" x14ac:dyDescent="0.35">
      <c r="A1393" s="46"/>
      <c r="B1393"/>
      <c r="C1393"/>
      <c r="D1393"/>
      <c r="E1393"/>
      <c r="F1393" s="43"/>
      <c r="I1393" s="9"/>
      <c r="J1393"/>
      <c r="K1393"/>
      <c r="L1393"/>
      <c r="M1393"/>
      <c r="N1393"/>
      <c r="O1393"/>
    </row>
    <row r="1394" spans="1:15" s="202" customFormat="1" x14ac:dyDescent="0.35">
      <c r="A1394" s="46"/>
      <c r="B1394"/>
      <c r="C1394"/>
      <c r="D1394"/>
      <c r="E1394"/>
      <c r="F1394" s="43"/>
      <c r="I1394" s="9"/>
      <c r="J1394"/>
      <c r="K1394"/>
      <c r="L1394"/>
      <c r="M1394"/>
      <c r="N1394"/>
      <c r="O1394"/>
    </row>
    <row r="1395" spans="1:15" s="202" customFormat="1" x14ac:dyDescent="0.35">
      <c r="A1395" s="46"/>
      <c r="B1395"/>
      <c r="C1395"/>
      <c r="D1395"/>
      <c r="E1395"/>
      <c r="F1395" s="43"/>
      <c r="I1395" s="9"/>
      <c r="J1395"/>
      <c r="K1395"/>
      <c r="L1395"/>
      <c r="M1395"/>
      <c r="N1395"/>
      <c r="O1395"/>
    </row>
    <row r="1396" spans="1:15" s="202" customFormat="1" x14ac:dyDescent="0.35">
      <c r="A1396" s="46"/>
      <c r="B1396"/>
      <c r="C1396"/>
      <c r="D1396"/>
      <c r="E1396"/>
      <c r="F1396" s="43"/>
      <c r="I1396" s="9"/>
      <c r="J1396"/>
      <c r="K1396"/>
      <c r="L1396"/>
      <c r="M1396"/>
      <c r="N1396"/>
      <c r="O1396"/>
    </row>
    <row r="1397" spans="1:15" s="202" customFormat="1" x14ac:dyDescent="0.35">
      <c r="A1397" s="46"/>
      <c r="B1397"/>
      <c r="C1397"/>
      <c r="D1397"/>
      <c r="E1397"/>
      <c r="F1397" s="43"/>
      <c r="I1397" s="9"/>
      <c r="J1397"/>
      <c r="K1397"/>
      <c r="L1397"/>
      <c r="M1397"/>
      <c r="N1397"/>
      <c r="O1397"/>
    </row>
    <row r="1398" spans="1:15" s="202" customFormat="1" x14ac:dyDescent="0.35">
      <c r="A1398" s="46"/>
      <c r="B1398"/>
      <c r="C1398"/>
      <c r="D1398"/>
      <c r="E1398"/>
      <c r="F1398" s="43"/>
      <c r="I1398" s="9"/>
      <c r="J1398"/>
      <c r="K1398"/>
      <c r="L1398"/>
      <c r="M1398"/>
      <c r="N1398"/>
      <c r="O1398"/>
    </row>
    <row r="1399" spans="1:15" s="202" customFormat="1" x14ac:dyDescent="0.35">
      <c r="A1399" s="46"/>
      <c r="B1399"/>
      <c r="C1399"/>
      <c r="D1399"/>
      <c r="E1399"/>
      <c r="F1399" s="43"/>
      <c r="I1399" s="9"/>
      <c r="J1399"/>
      <c r="K1399"/>
      <c r="L1399"/>
      <c r="M1399"/>
      <c r="N1399"/>
      <c r="O1399"/>
    </row>
    <row r="1400" spans="1:15" s="202" customFormat="1" x14ac:dyDescent="0.35">
      <c r="A1400" s="46"/>
      <c r="B1400"/>
      <c r="C1400"/>
      <c r="D1400"/>
      <c r="E1400"/>
      <c r="F1400" s="43"/>
      <c r="I1400" s="9"/>
      <c r="J1400"/>
      <c r="K1400"/>
      <c r="L1400"/>
      <c r="M1400"/>
      <c r="N1400"/>
      <c r="O1400"/>
    </row>
    <row r="1401" spans="1:15" s="202" customFormat="1" x14ac:dyDescent="0.35">
      <c r="A1401" s="46"/>
      <c r="B1401"/>
      <c r="C1401"/>
      <c r="D1401"/>
      <c r="E1401"/>
      <c r="F1401" s="43"/>
      <c r="I1401" s="9"/>
      <c r="J1401"/>
      <c r="K1401"/>
      <c r="L1401"/>
      <c r="M1401"/>
      <c r="N1401"/>
      <c r="O1401"/>
    </row>
    <row r="1402" spans="1:15" s="202" customFormat="1" x14ac:dyDescent="0.35">
      <c r="A1402" s="46"/>
      <c r="B1402"/>
      <c r="C1402"/>
      <c r="D1402"/>
      <c r="E1402"/>
      <c r="F1402" s="43"/>
      <c r="I1402" s="9"/>
      <c r="J1402"/>
      <c r="K1402"/>
      <c r="L1402"/>
      <c r="M1402"/>
      <c r="N1402"/>
      <c r="O1402"/>
    </row>
    <row r="1403" spans="1:15" s="202" customFormat="1" x14ac:dyDescent="0.35">
      <c r="A1403" s="46"/>
      <c r="B1403"/>
      <c r="C1403"/>
      <c r="D1403"/>
      <c r="E1403"/>
      <c r="F1403" s="43"/>
      <c r="I1403" s="9"/>
      <c r="J1403"/>
      <c r="K1403"/>
      <c r="L1403"/>
      <c r="M1403"/>
      <c r="N1403"/>
      <c r="O1403"/>
    </row>
    <row r="1404" spans="1:15" s="202" customFormat="1" x14ac:dyDescent="0.35">
      <c r="A1404" s="46"/>
      <c r="B1404"/>
      <c r="C1404"/>
      <c r="D1404"/>
      <c r="E1404"/>
      <c r="F1404" s="43"/>
      <c r="I1404" s="9"/>
      <c r="J1404"/>
      <c r="K1404"/>
      <c r="L1404"/>
      <c r="M1404"/>
      <c r="N1404"/>
      <c r="O1404"/>
    </row>
    <row r="1405" spans="1:15" s="202" customFormat="1" x14ac:dyDescent="0.35">
      <c r="A1405" s="46"/>
      <c r="B1405"/>
      <c r="C1405"/>
      <c r="D1405"/>
      <c r="E1405"/>
      <c r="F1405" s="43"/>
      <c r="I1405" s="9"/>
      <c r="J1405"/>
      <c r="K1405"/>
      <c r="L1405"/>
      <c r="M1405"/>
      <c r="N1405"/>
      <c r="O1405"/>
    </row>
    <row r="1406" spans="1:15" s="202" customFormat="1" x14ac:dyDescent="0.35">
      <c r="A1406" s="46"/>
      <c r="B1406"/>
      <c r="C1406"/>
      <c r="D1406"/>
      <c r="E1406"/>
      <c r="F1406" s="43"/>
      <c r="I1406" s="9"/>
      <c r="J1406"/>
      <c r="K1406"/>
      <c r="L1406"/>
      <c r="M1406"/>
      <c r="N1406"/>
      <c r="O1406"/>
    </row>
    <row r="1407" spans="1:15" s="202" customFormat="1" x14ac:dyDescent="0.35">
      <c r="A1407" s="46"/>
      <c r="B1407"/>
      <c r="C1407"/>
      <c r="D1407"/>
      <c r="E1407"/>
      <c r="F1407" s="43"/>
      <c r="I1407" s="9"/>
      <c r="J1407"/>
      <c r="K1407"/>
      <c r="L1407"/>
      <c r="M1407"/>
      <c r="N1407"/>
      <c r="O1407"/>
    </row>
    <row r="1408" spans="1:15" s="202" customFormat="1" x14ac:dyDescent="0.35">
      <c r="A1408" s="46"/>
      <c r="B1408"/>
      <c r="C1408"/>
      <c r="D1408"/>
      <c r="E1408"/>
      <c r="F1408" s="43"/>
      <c r="I1408" s="9"/>
      <c r="J1408"/>
      <c r="K1408"/>
      <c r="L1408"/>
      <c r="M1408"/>
      <c r="N1408"/>
      <c r="O1408"/>
    </row>
    <row r="1409" spans="1:15" s="202" customFormat="1" x14ac:dyDescent="0.35">
      <c r="A1409" s="46"/>
      <c r="B1409"/>
      <c r="C1409"/>
      <c r="D1409"/>
      <c r="E1409"/>
      <c r="F1409" s="43"/>
      <c r="I1409" s="9"/>
      <c r="J1409"/>
      <c r="K1409"/>
      <c r="L1409"/>
      <c r="M1409"/>
      <c r="N1409"/>
      <c r="O1409"/>
    </row>
    <row r="1410" spans="1:15" s="202" customFormat="1" x14ac:dyDescent="0.35">
      <c r="A1410" s="46"/>
      <c r="B1410"/>
      <c r="C1410"/>
      <c r="D1410"/>
      <c r="E1410"/>
      <c r="F1410" s="43"/>
      <c r="I1410" s="9"/>
      <c r="J1410"/>
      <c r="K1410"/>
      <c r="L1410"/>
      <c r="M1410"/>
      <c r="N1410"/>
      <c r="O1410"/>
    </row>
    <row r="1411" spans="1:15" s="202" customFormat="1" x14ac:dyDescent="0.35">
      <c r="A1411" s="46"/>
      <c r="B1411"/>
      <c r="C1411"/>
      <c r="D1411"/>
      <c r="E1411"/>
      <c r="F1411" s="43"/>
      <c r="I1411" s="9"/>
      <c r="J1411"/>
      <c r="K1411"/>
      <c r="L1411"/>
      <c r="M1411"/>
      <c r="N1411"/>
      <c r="O1411"/>
    </row>
    <row r="1412" spans="1:15" s="202" customFormat="1" x14ac:dyDescent="0.35">
      <c r="A1412" s="46"/>
      <c r="B1412"/>
      <c r="C1412"/>
      <c r="D1412"/>
      <c r="E1412"/>
      <c r="F1412" s="43"/>
      <c r="I1412" s="9"/>
      <c r="J1412"/>
      <c r="K1412"/>
      <c r="L1412"/>
      <c r="M1412"/>
      <c r="N1412"/>
      <c r="O1412"/>
    </row>
    <row r="1413" spans="1:15" s="202" customFormat="1" x14ac:dyDescent="0.35">
      <c r="A1413" s="46"/>
      <c r="B1413"/>
      <c r="C1413"/>
      <c r="D1413"/>
      <c r="E1413"/>
      <c r="F1413" s="43"/>
      <c r="I1413" s="9"/>
      <c r="J1413"/>
      <c r="K1413"/>
      <c r="L1413"/>
      <c r="M1413"/>
      <c r="N1413"/>
      <c r="O1413"/>
    </row>
    <row r="1414" spans="1:15" s="202" customFormat="1" x14ac:dyDescent="0.35">
      <c r="A1414" s="46"/>
      <c r="B1414"/>
      <c r="C1414"/>
      <c r="D1414"/>
      <c r="E1414"/>
      <c r="F1414" s="43"/>
      <c r="I1414" s="9"/>
      <c r="J1414"/>
      <c r="K1414"/>
      <c r="L1414"/>
      <c r="M1414"/>
      <c r="N1414"/>
      <c r="O1414"/>
    </row>
    <row r="1415" spans="1:15" s="202" customFormat="1" x14ac:dyDescent="0.35">
      <c r="A1415" s="46"/>
      <c r="B1415"/>
      <c r="C1415"/>
      <c r="D1415"/>
      <c r="E1415"/>
      <c r="F1415" s="43"/>
      <c r="I1415" s="9"/>
      <c r="J1415"/>
      <c r="K1415"/>
      <c r="L1415"/>
      <c r="M1415"/>
      <c r="N1415"/>
      <c r="O1415"/>
    </row>
    <row r="1416" spans="1:15" s="202" customFormat="1" x14ac:dyDescent="0.35">
      <c r="A1416" s="46"/>
      <c r="B1416"/>
      <c r="C1416"/>
      <c r="D1416"/>
      <c r="E1416"/>
      <c r="F1416" s="43"/>
      <c r="I1416" s="9"/>
      <c r="J1416"/>
      <c r="K1416"/>
      <c r="L1416"/>
      <c r="M1416"/>
      <c r="N1416"/>
      <c r="O1416"/>
    </row>
    <row r="1417" spans="1:15" s="202" customFormat="1" x14ac:dyDescent="0.35">
      <c r="A1417" s="46"/>
      <c r="B1417"/>
      <c r="C1417"/>
      <c r="D1417"/>
      <c r="E1417"/>
      <c r="F1417" s="43"/>
      <c r="I1417" s="9"/>
      <c r="J1417"/>
      <c r="K1417"/>
      <c r="L1417"/>
      <c r="M1417"/>
      <c r="N1417"/>
      <c r="O1417"/>
    </row>
    <row r="1418" spans="1:15" s="202" customFormat="1" x14ac:dyDescent="0.35">
      <c r="A1418" s="46"/>
      <c r="B1418"/>
      <c r="C1418"/>
      <c r="D1418"/>
      <c r="E1418"/>
      <c r="F1418" s="43"/>
      <c r="I1418" s="9"/>
      <c r="J1418"/>
      <c r="K1418"/>
      <c r="L1418"/>
      <c r="M1418"/>
      <c r="N1418"/>
      <c r="O1418"/>
    </row>
    <row r="1419" spans="1:15" s="202" customFormat="1" x14ac:dyDescent="0.35">
      <c r="A1419" s="46"/>
      <c r="B1419"/>
      <c r="C1419"/>
      <c r="D1419"/>
      <c r="E1419"/>
      <c r="F1419" s="43"/>
      <c r="I1419" s="9"/>
      <c r="J1419"/>
      <c r="K1419"/>
      <c r="L1419"/>
      <c r="M1419"/>
      <c r="N1419"/>
      <c r="O1419"/>
    </row>
    <row r="1420" spans="1:15" s="202" customFormat="1" x14ac:dyDescent="0.35">
      <c r="A1420" s="46"/>
      <c r="B1420"/>
      <c r="C1420"/>
      <c r="D1420"/>
      <c r="E1420"/>
      <c r="F1420" s="43"/>
      <c r="I1420" s="9"/>
      <c r="J1420"/>
      <c r="K1420"/>
      <c r="L1420"/>
      <c r="M1420"/>
      <c r="N1420"/>
      <c r="O1420"/>
    </row>
    <row r="1421" spans="1:15" s="202" customFormat="1" x14ac:dyDescent="0.35">
      <c r="A1421" s="46"/>
      <c r="B1421"/>
      <c r="C1421"/>
      <c r="D1421"/>
      <c r="E1421"/>
      <c r="F1421" s="43"/>
      <c r="I1421" s="9"/>
      <c r="J1421"/>
      <c r="K1421"/>
      <c r="L1421"/>
      <c r="M1421"/>
      <c r="N1421"/>
      <c r="O1421"/>
    </row>
    <row r="1422" spans="1:15" s="202" customFormat="1" x14ac:dyDescent="0.35">
      <c r="A1422" s="46"/>
      <c r="B1422"/>
      <c r="C1422"/>
      <c r="D1422"/>
      <c r="E1422"/>
      <c r="F1422" s="43"/>
      <c r="I1422" s="9"/>
      <c r="J1422"/>
      <c r="K1422"/>
      <c r="L1422"/>
      <c r="M1422"/>
      <c r="N1422"/>
      <c r="O1422"/>
    </row>
    <row r="1423" spans="1:15" s="202" customFormat="1" x14ac:dyDescent="0.35">
      <c r="A1423" s="46"/>
      <c r="B1423"/>
      <c r="C1423"/>
      <c r="D1423"/>
      <c r="E1423"/>
      <c r="F1423" s="43"/>
      <c r="I1423" s="9"/>
      <c r="J1423"/>
      <c r="K1423"/>
      <c r="L1423"/>
      <c r="M1423"/>
      <c r="N1423"/>
      <c r="O1423"/>
    </row>
    <row r="1424" spans="1:15" s="202" customFormat="1" x14ac:dyDescent="0.35">
      <c r="A1424" s="46"/>
      <c r="B1424"/>
      <c r="C1424"/>
      <c r="D1424"/>
      <c r="E1424"/>
      <c r="F1424" s="43"/>
      <c r="I1424" s="9"/>
      <c r="J1424"/>
      <c r="K1424"/>
      <c r="L1424"/>
      <c r="M1424"/>
      <c r="N1424"/>
      <c r="O1424"/>
    </row>
    <row r="1425" spans="1:15" s="202" customFormat="1" x14ac:dyDescent="0.35">
      <c r="A1425" s="46"/>
      <c r="B1425"/>
      <c r="C1425"/>
      <c r="D1425"/>
      <c r="E1425"/>
      <c r="F1425" s="43"/>
      <c r="I1425" s="9"/>
      <c r="J1425"/>
      <c r="K1425"/>
      <c r="L1425"/>
      <c r="M1425"/>
      <c r="N1425"/>
      <c r="O1425"/>
    </row>
    <row r="1426" spans="1:15" s="202" customFormat="1" x14ac:dyDescent="0.35">
      <c r="A1426" s="46"/>
      <c r="B1426"/>
      <c r="C1426"/>
      <c r="D1426"/>
      <c r="E1426"/>
      <c r="F1426" s="43"/>
      <c r="I1426" s="9"/>
      <c r="J1426"/>
      <c r="K1426"/>
      <c r="L1426"/>
      <c r="M1426"/>
      <c r="N1426"/>
      <c r="O1426"/>
    </row>
    <row r="1427" spans="1:15" s="202" customFormat="1" x14ac:dyDescent="0.35">
      <c r="A1427" s="46"/>
      <c r="B1427"/>
      <c r="C1427"/>
      <c r="D1427"/>
      <c r="E1427"/>
      <c r="F1427" s="43"/>
      <c r="I1427" s="9"/>
      <c r="J1427"/>
      <c r="K1427"/>
      <c r="L1427"/>
      <c r="M1427"/>
      <c r="N1427"/>
      <c r="O1427"/>
    </row>
    <row r="1428" spans="1:15" s="202" customFormat="1" x14ac:dyDescent="0.35">
      <c r="A1428" s="46"/>
      <c r="B1428"/>
      <c r="C1428"/>
      <c r="D1428"/>
      <c r="E1428"/>
      <c r="F1428" s="43"/>
      <c r="I1428" s="9"/>
      <c r="J1428"/>
      <c r="K1428"/>
      <c r="L1428"/>
      <c r="M1428"/>
      <c r="N1428"/>
      <c r="O1428"/>
    </row>
    <row r="1429" spans="1:15" s="202" customFormat="1" x14ac:dyDescent="0.35">
      <c r="A1429" s="46"/>
      <c r="B1429"/>
      <c r="C1429"/>
      <c r="D1429"/>
      <c r="E1429"/>
      <c r="F1429" s="43"/>
      <c r="I1429" s="9"/>
      <c r="J1429"/>
      <c r="K1429"/>
      <c r="L1429"/>
      <c r="M1429"/>
      <c r="N1429"/>
      <c r="O1429"/>
    </row>
    <row r="1430" spans="1:15" s="202" customFormat="1" x14ac:dyDescent="0.35">
      <c r="A1430" s="46"/>
      <c r="B1430"/>
      <c r="C1430"/>
      <c r="D1430"/>
      <c r="E1430"/>
      <c r="F1430" s="43"/>
      <c r="I1430" s="9"/>
      <c r="J1430"/>
      <c r="K1430"/>
      <c r="L1430"/>
      <c r="M1430"/>
      <c r="N1430"/>
      <c r="O1430"/>
    </row>
    <row r="1431" spans="1:15" s="202" customFormat="1" x14ac:dyDescent="0.35">
      <c r="A1431" s="46"/>
      <c r="B1431"/>
      <c r="C1431"/>
      <c r="D1431"/>
      <c r="E1431"/>
      <c r="F1431" s="43"/>
      <c r="I1431" s="9"/>
      <c r="J1431"/>
      <c r="K1431"/>
      <c r="L1431"/>
      <c r="M1431"/>
      <c r="N1431"/>
      <c r="O1431"/>
    </row>
    <row r="1432" spans="1:15" s="202" customFormat="1" x14ac:dyDescent="0.35">
      <c r="A1432" s="46"/>
      <c r="B1432"/>
      <c r="C1432"/>
      <c r="D1432"/>
      <c r="E1432"/>
      <c r="F1432" s="43"/>
      <c r="I1432" s="9"/>
      <c r="J1432"/>
      <c r="K1432"/>
      <c r="L1432"/>
      <c r="M1432"/>
      <c r="N1432"/>
      <c r="O1432"/>
    </row>
    <row r="1433" spans="1:15" s="202" customFormat="1" x14ac:dyDescent="0.35">
      <c r="A1433" s="46"/>
      <c r="B1433"/>
      <c r="C1433"/>
      <c r="D1433"/>
      <c r="E1433"/>
      <c r="F1433" s="43"/>
      <c r="I1433" s="9"/>
      <c r="J1433"/>
      <c r="K1433"/>
      <c r="L1433"/>
      <c r="M1433"/>
      <c r="N1433"/>
      <c r="O1433"/>
    </row>
    <row r="1434" spans="1:15" s="202" customFormat="1" x14ac:dyDescent="0.35">
      <c r="A1434" s="46"/>
      <c r="B1434"/>
      <c r="C1434"/>
      <c r="D1434"/>
      <c r="E1434"/>
      <c r="F1434" s="43"/>
      <c r="I1434" s="9"/>
      <c r="J1434"/>
      <c r="K1434"/>
      <c r="L1434"/>
      <c r="M1434"/>
      <c r="N1434"/>
      <c r="O1434"/>
    </row>
    <row r="1435" spans="1:15" s="202" customFormat="1" x14ac:dyDescent="0.35">
      <c r="A1435" s="46"/>
      <c r="B1435"/>
      <c r="C1435"/>
      <c r="D1435"/>
      <c r="E1435"/>
      <c r="F1435" s="43"/>
      <c r="I1435" s="9"/>
      <c r="J1435"/>
      <c r="K1435"/>
      <c r="L1435"/>
      <c r="M1435"/>
      <c r="N1435"/>
      <c r="O1435"/>
    </row>
    <row r="1436" spans="1:15" s="202" customFormat="1" x14ac:dyDescent="0.35">
      <c r="A1436" s="46"/>
      <c r="B1436"/>
      <c r="C1436"/>
      <c r="D1436"/>
      <c r="E1436"/>
      <c r="F1436" s="43"/>
      <c r="I1436" s="9"/>
      <c r="J1436"/>
      <c r="K1436"/>
      <c r="L1436"/>
      <c r="M1436"/>
      <c r="N1436"/>
      <c r="O1436"/>
    </row>
    <row r="1437" spans="1:15" s="202" customFormat="1" x14ac:dyDescent="0.35">
      <c r="A1437" s="46"/>
      <c r="B1437"/>
      <c r="C1437"/>
      <c r="D1437"/>
      <c r="E1437"/>
      <c r="F1437" s="43"/>
      <c r="I1437" s="9"/>
      <c r="J1437"/>
      <c r="K1437"/>
      <c r="L1437"/>
      <c r="M1437"/>
      <c r="N1437"/>
      <c r="O1437"/>
    </row>
    <row r="1438" spans="1:15" s="202" customFormat="1" x14ac:dyDescent="0.35">
      <c r="A1438" s="46"/>
      <c r="B1438"/>
      <c r="C1438"/>
      <c r="D1438"/>
      <c r="E1438"/>
      <c r="F1438" s="43"/>
      <c r="I1438" s="9"/>
      <c r="J1438"/>
      <c r="K1438"/>
      <c r="L1438"/>
      <c r="M1438"/>
      <c r="N1438"/>
      <c r="O1438"/>
    </row>
    <row r="1439" spans="1:15" s="202" customFormat="1" x14ac:dyDescent="0.35">
      <c r="A1439" s="46"/>
      <c r="B1439"/>
      <c r="C1439"/>
      <c r="D1439"/>
      <c r="E1439"/>
      <c r="F1439" s="43"/>
      <c r="I1439" s="9"/>
      <c r="J1439"/>
      <c r="K1439"/>
      <c r="L1439"/>
      <c r="M1439"/>
      <c r="N1439"/>
      <c r="O1439"/>
    </row>
    <row r="1440" spans="1:15" s="202" customFormat="1" x14ac:dyDescent="0.35">
      <c r="A1440" s="46"/>
      <c r="B1440"/>
      <c r="C1440"/>
      <c r="D1440"/>
      <c r="E1440"/>
      <c r="F1440" s="43"/>
      <c r="I1440" s="9"/>
      <c r="J1440"/>
      <c r="K1440"/>
      <c r="L1440"/>
      <c r="M1440"/>
      <c r="N1440"/>
      <c r="O1440"/>
    </row>
    <row r="1441" spans="1:15" s="202" customFormat="1" x14ac:dyDescent="0.35">
      <c r="A1441" s="46"/>
      <c r="B1441"/>
      <c r="C1441"/>
      <c r="D1441"/>
      <c r="E1441"/>
      <c r="F1441" s="43"/>
      <c r="I1441" s="9"/>
      <c r="J1441"/>
      <c r="K1441"/>
      <c r="L1441"/>
      <c r="M1441"/>
      <c r="N1441"/>
      <c r="O1441"/>
    </row>
    <row r="1442" spans="1:15" s="202" customFormat="1" x14ac:dyDescent="0.35">
      <c r="A1442" s="46"/>
      <c r="B1442"/>
      <c r="C1442"/>
      <c r="D1442"/>
      <c r="E1442"/>
      <c r="F1442" s="43"/>
      <c r="I1442" s="9"/>
      <c r="J1442"/>
      <c r="K1442"/>
      <c r="L1442"/>
      <c r="M1442"/>
      <c r="N1442"/>
      <c r="O1442"/>
    </row>
    <row r="1443" spans="1:15" s="202" customFormat="1" x14ac:dyDescent="0.35">
      <c r="A1443" s="46"/>
      <c r="B1443"/>
      <c r="C1443"/>
      <c r="D1443"/>
      <c r="E1443"/>
      <c r="F1443" s="43"/>
      <c r="I1443" s="9"/>
      <c r="J1443"/>
      <c r="K1443"/>
      <c r="L1443"/>
      <c r="M1443"/>
      <c r="N1443"/>
      <c r="O1443"/>
    </row>
    <row r="1444" spans="1:15" s="202" customFormat="1" x14ac:dyDescent="0.35">
      <c r="A1444" s="46"/>
      <c r="B1444"/>
      <c r="C1444"/>
      <c r="D1444"/>
      <c r="E1444"/>
      <c r="F1444" s="43"/>
      <c r="I1444" s="9"/>
      <c r="J1444"/>
      <c r="K1444"/>
      <c r="L1444"/>
      <c r="M1444"/>
      <c r="N1444"/>
      <c r="O1444"/>
    </row>
    <row r="1445" spans="1:15" s="202" customFormat="1" x14ac:dyDescent="0.35">
      <c r="A1445" s="46"/>
      <c r="B1445"/>
      <c r="C1445"/>
      <c r="D1445"/>
      <c r="E1445"/>
      <c r="F1445" s="43"/>
      <c r="I1445" s="9"/>
      <c r="J1445"/>
      <c r="K1445"/>
      <c r="L1445"/>
      <c r="M1445"/>
      <c r="N1445"/>
      <c r="O1445"/>
    </row>
    <row r="1446" spans="1:15" s="202" customFormat="1" x14ac:dyDescent="0.35">
      <c r="A1446" s="46"/>
      <c r="B1446"/>
      <c r="C1446"/>
      <c r="D1446"/>
      <c r="E1446"/>
      <c r="F1446" s="43"/>
      <c r="I1446" s="9"/>
      <c r="J1446"/>
      <c r="K1446"/>
      <c r="L1446"/>
      <c r="M1446"/>
      <c r="N1446"/>
      <c r="O1446"/>
    </row>
    <row r="1447" spans="1:15" s="202" customFormat="1" x14ac:dyDescent="0.35">
      <c r="A1447" s="46"/>
      <c r="B1447"/>
      <c r="C1447"/>
      <c r="D1447"/>
      <c r="E1447"/>
      <c r="F1447" s="43"/>
      <c r="I1447" s="9"/>
      <c r="J1447"/>
      <c r="K1447"/>
      <c r="L1447"/>
      <c r="M1447"/>
      <c r="N1447"/>
      <c r="O1447"/>
    </row>
    <row r="1448" spans="1:15" s="202" customFormat="1" x14ac:dyDescent="0.35">
      <c r="A1448" s="46"/>
      <c r="B1448"/>
      <c r="C1448"/>
      <c r="D1448"/>
      <c r="E1448"/>
      <c r="F1448" s="43"/>
      <c r="I1448" s="9"/>
      <c r="J1448"/>
      <c r="K1448"/>
      <c r="L1448"/>
      <c r="M1448"/>
      <c r="N1448"/>
      <c r="O1448"/>
    </row>
    <row r="1449" spans="1:15" s="202" customFormat="1" x14ac:dyDescent="0.35">
      <c r="A1449" s="46"/>
      <c r="B1449"/>
      <c r="C1449"/>
      <c r="D1449"/>
      <c r="E1449"/>
      <c r="F1449" s="43"/>
      <c r="I1449" s="9"/>
      <c r="J1449"/>
      <c r="K1449"/>
      <c r="L1449"/>
      <c r="M1449"/>
      <c r="N1449"/>
      <c r="O1449"/>
    </row>
    <row r="1450" spans="1:15" s="202" customFormat="1" x14ac:dyDescent="0.35">
      <c r="A1450" s="46"/>
      <c r="B1450"/>
      <c r="C1450"/>
      <c r="D1450"/>
      <c r="E1450"/>
      <c r="F1450" s="43"/>
      <c r="I1450" s="9"/>
      <c r="J1450"/>
      <c r="K1450"/>
      <c r="L1450"/>
      <c r="M1450"/>
      <c r="N1450"/>
      <c r="O1450"/>
    </row>
    <row r="1451" spans="1:15" s="202" customFormat="1" x14ac:dyDescent="0.35">
      <c r="A1451" s="46"/>
      <c r="B1451"/>
      <c r="C1451"/>
      <c r="D1451"/>
      <c r="E1451"/>
      <c r="F1451" s="43"/>
      <c r="I1451" s="9"/>
      <c r="J1451"/>
      <c r="K1451"/>
      <c r="L1451"/>
      <c r="M1451"/>
      <c r="N1451"/>
      <c r="O1451"/>
    </row>
    <row r="1452" spans="1:15" s="202" customFormat="1" x14ac:dyDescent="0.35">
      <c r="A1452" s="46"/>
      <c r="B1452"/>
      <c r="C1452"/>
      <c r="D1452"/>
      <c r="E1452"/>
      <c r="F1452" s="43"/>
      <c r="I1452" s="9"/>
      <c r="J1452"/>
      <c r="K1452"/>
      <c r="L1452"/>
      <c r="M1452"/>
      <c r="N1452"/>
      <c r="O1452"/>
    </row>
    <row r="1453" spans="1:15" s="202" customFormat="1" x14ac:dyDescent="0.35">
      <c r="A1453" s="46"/>
      <c r="B1453"/>
      <c r="C1453"/>
      <c r="D1453"/>
      <c r="E1453"/>
      <c r="F1453" s="43"/>
      <c r="I1453" s="9"/>
      <c r="J1453"/>
      <c r="K1453"/>
      <c r="L1453"/>
      <c r="M1453"/>
      <c r="N1453"/>
      <c r="O1453"/>
    </row>
    <row r="1454" spans="1:15" s="202" customFormat="1" x14ac:dyDescent="0.35">
      <c r="A1454" s="46"/>
      <c r="B1454"/>
      <c r="C1454"/>
      <c r="D1454"/>
      <c r="E1454"/>
      <c r="F1454" s="43"/>
      <c r="I1454" s="9"/>
      <c r="J1454"/>
      <c r="K1454"/>
      <c r="L1454"/>
      <c r="M1454"/>
      <c r="N1454"/>
      <c r="O1454"/>
    </row>
    <row r="1455" spans="1:15" s="202" customFormat="1" x14ac:dyDescent="0.35">
      <c r="A1455" s="46"/>
      <c r="B1455"/>
      <c r="C1455"/>
      <c r="D1455"/>
      <c r="E1455"/>
      <c r="F1455" s="43"/>
      <c r="I1455" s="9"/>
      <c r="J1455"/>
      <c r="K1455"/>
      <c r="L1455"/>
      <c r="M1455"/>
      <c r="N1455"/>
      <c r="O1455"/>
    </row>
    <row r="1456" spans="1:15" s="202" customFormat="1" x14ac:dyDescent="0.35">
      <c r="A1456" s="46"/>
      <c r="B1456"/>
      <c r="C1456"/>
      <c r="D1456"/>
      <c r="E1456"/>
      <c r="F1456" s="43"/>
      <c r="I1456" s="9"/>
      <c r="J1456"/>
      <c r="K1456"/>
      <c r="L1456"/>
      <c r="M1456"/>
      <c r="N1456"/>
      <c r="O1456"/>
    </row>
    <row r="1457" spans="1:15" s="202" customFormat="1" x14ac:dyDescent="0.35">
      <c r="A1457" s="46"/>
      <c r="B1457"/>
      <c r="C1457"/>
      <c r="D1457"/>
      <c r="E1457"/>
      <c r="F1457" s="43"/>
      <c r="I1457" s="9"/>
      <c r="J1457"/>
      <c r="K1457"/>
      <c r="L1457"/>
      <c r="M1457"/>
      <c r="N1457"/>
      <c r="O1457"/>
    </row>
    <row r="1458" spans="1:15" s="202" customFormat="1" x14ac:dyDescent="0.35">
      <c r="A1458" s="46"/>
      <c r="B1458"/>
      <c r="C1458"/>
      <c r="D1458"/>
      <c r="E1458"/>
      <c r="F1458" s="43"/>
      <c r="I1458" s="9"/>
      <c r="J1458"/>
      <c r="K1458"/>
      <c r="L1458"/>
      <c r="M1458"/>
      <c r="N1458"/>
      <c r="O1458"/>
    </row>
    <row r="1459" spans="1:15" s="202" customFormat="1" x14ac:dyDescent="0.35">
      <c r="A1459" s="46"/>
      <c r="B1459"/>
      <c r="C1459"/>
      <c r="D1459"/>
      <c r="E1459"/>
      <c r="F1459" s="43"/>
      <c r="I1459" s="9"/>
      <c r="J1459"/>
      <c r="K1459"/>
      <c r="L1459"/>
      <c r="M1459"/>
      <c r="N1459"/>
      <c r="O1459"/>
    </row>
    <row r="1460" spans="1:15" s="202" customFormat="1" x14ac:dyDescent="0.35">
      <c r="A1460" s="46"/>
      <c r="B1460"/>
      <c r="C1460"/>
      <c r="D1460"/>
      <c r="E1460"/>
      <c r="F1460" s="43"/>
      <c r="I1460" s="9"/>
      <c r="J1460"/>
      <c r="K1460"/>
      <c r="L1460"/>
      <c r="M1460"/>
      <c r="N1460"/>
      <c r="O1460"/>
    </row>
    <row r="1461" spans="1:15" s="202" customFormat="1" x14ac:dyDescent="0.35">
      <c r="A1461" s="46"/>
      <c r="B1461"/>
      <c r="C1461"/>
      <c r="D1461"/>
      <c r="E1461"/>
      <c r="F1461" s="43"/>
      <c r="I1461" s="9"/>
      <c r="J1461"/>
      <c r="K1461"/>
      <c r="L1461"/>
      <c r="M1461"/>
      <c r="N1461"/>
      <c r="O1461"/>
    </row>
    <row r="1462" spans="1:15" s="202" customFormat="1" x14ac:dyDescent="0.35">
      <c r="A1462" s="46"/>
      <c r="B1462"/>
      <c r="C1462"/>
      <c r="D1462"/>
      <c r="E1462"/>
      <c r="F1462" s="43"/>
      <c r="I1462" s="9"/>
      <c r="J1462"/>
      <c r="K1462"/>
      <c r="L1462"/>
      <c r="M1462"/>
      <c r="N1462"/>
      <c r="O1462"/>
    </row>
    <row r="1463" spans="1:15" s="202" customFormat="1" x14ac:dyDescent="0.35">
      <c r="A1463" s="46"/>
      <c r="B1463"/>
      <c r="C1463"/>
      <c r="D1463"/>
      <c r="E1463"/>
      <c r="F1463" s="43"/>
      <c r="I1463" s="9"/>
      <c r="J1463"/>
      <c r="K1463"/>
      <c r="L1463"/>
      <c r="M1463"/>
      <c r="N1463"/>
      <c r="O1463"/>
    </row>
    <row r="1464" spans="1:15" s="202" customFormat="1" x14ac:dyDescent="0.35">
      <c r="A1464" s="46"/>
      <c r="B1464"/>
      <c r="C1464"/>
      <c r="D1464"/>
      <c r="E1464"/>
      <c r="F1464" s="43"/>
      <c r="I1464" s="9"/>
      <c r="J1464"/>
      <c r="K1464"/>
      <c r="L1464"/>
      <c r="M1464"/>
      <c r="N1464"/>
      <c r="O1464"/>
    </row>
    <row r="1465" spans="1:15" s="202" customFormat="1" x14ac:dyDescent="0.35">
      <c r="A1465" s="46"/>
      <c r="B1465"/>
      <c r="C1465"/>
      <c r="D1465"/>
      <c r="E1465"/>
      <c r="F1465" s="43"/>
      <c r="I1465" s="9"/>
      <c r="J1465"/>
      <c r="K1465"/>
      <c r="L1465"/>
      <c r="M1465"/>
      <c r="N1465"/>
      <c r="O1465"/>
    </row>
    <row r="1466" spans="1:15" s="202" customFormat="1" x14ac:dyDescent="0.35">
      <c r="A1466" s="46"/>
      <c r="B1466"/>
      <c r="C1466"/>
      <c r="D1466"/>
      <c r="E1466"/>
      <c r="F1466" s="43"/>
      <c r="I1466" s="9"/>
      <c r="J1466"/>
      <c r="K1466"/>
      <c r="L1466"/>
      <c r="M1466"/>
      <c r="N1466"/>
      <c r="O1466"/>
    </row>
    <row r="1467" spans="1:15" s="202" customFormat="1" x14ac:dyDescent="0.35">
      <c r="A1467" s="46"/>
      <c r="B1467"/>
      <c r="C1467"/>
      <c r="D1467"/>
      <c r="E1467"/>
      <c r="F1467" s="43"/>
      <c r="I1467" s="9"/>
      <c r="J1467"/>
      <c r="K1467"/>
      <c r="L1467"/>
      <c r="M1467"/>
      <c r="N1467"/>
      <c r="O1467"/>
    </row>
    <row r="1468" spans="1:15" s="202" customFormat="1" x14ac:dyDescent="0.35">
      <c r="A1468" s="46"/>
      <c r="B1468"/>
      <c r="C1468"/>
      <c r="D1468"/>
      <c r="E1468"/>
      <c r="F1468" s="43"/>
      <c r="I1468" s="9"/>
      <c r="J1468"/>
      <c r="K1468"/>
      <c r="L1468"/>
      <c r="M1468"/>
      <c r="N1468"/>
      <c r="O1468"/>
    </row>
    <row r="1469" spans="1:15" s="202" customFormat="1" x14ac:dyDescent="0.35">
      <c r="A1469" s="46"/>
      <c r="B1469"/>
      <c r="C1469"/>
      <c r="D1469"/>
      <c r="E1469"/>
      <c r="F1469" s="43"/>
      <c r="I1469" s="9"/>
      <c r="J1469"/>
      <c r="K1469"/>
      <c r="L1469"/>
      <c r="M1469"/>
      <c r="N1469"/>
      <c r="O1469"/>
    </row>
    <row r="1470" spans="1:15" s="202" customFormat="1" x14ac:dyDescent="0.35">
      <c r="A1470" s="46"/>
      <c r="B1470"/>
      <c r="C1470"/>
      <c r="D1470"/>
      <c r="E1470"/>
      <c r="F1470" s="43"/>
      <c r="I1470" s="9"/>
      <c r="J1470"/>
      <c r="K1470"/>
      <c r="L1470"/>
      <c r="M1470"/>
      <c r="N1470"/>
      <c r="O1470"/>
    </row>
    <row r="1471" spans="1:15" s="202" customFormat="1" x14ac:dyDescent="0.35">
      <c r="A1471" s="46"/>
      <c r="B1471"/>
      <c r="C1471"/>
      <c r="D1471"/>
      <c r="E1471"/>
      <c r="F1471" s="43"/>
      <c r="I1471" s="9"/>
      <c r="J1471"/>
      <c r="K1471"/>
      <c r="L1471"/>
      <c r="M1471"/>
      <c r="N1471"/>
      <c r="O1471"/>
    </row>
    <row r="1472" spans="1:15" s="202" customFormat="1" x14ac:dyDescent="0.35">
      <c r="A1472" s="46"/>
      <c r="B1472"/>
      <c r="C1472"/>
      <c r="D1472"/>
      <c r="E1472"/>
      <c r="F1472" s="43"/>
      <c r="I1472" s="9"/>
      <c r="J1472"/>
      <c r="K1472"/>
      <c r="L1472"/>
      <c r="M1472"/>
      <c r="N1472"/>
      <c r="O1472"/>
    </row>
    <row r="1473" spans="1:15" s="202" customFormat="1" x14ac:dyDescent="0.35">
      <c r="A1473" s="46"/>
      <c r="B1473"/>
      <c r="C1473"/>
      <c r="D1473"/>
      <c r="E1473"/>
      <c r="F1473" s="43"/>
      <c r="I1473" s="9"/>
      <c r="J1473"/>
      <c r="K1473"/>
      <c r="L1473"/>
      <c r="M1473"/>
      <c r="N1473"/>
      <c r="O1473"/>
    </row>
    <row r="1474" spans="1:15" s="202" customFormat="1" x14ac:dyDescent="0.35">
      <c r="A1474" s="46"/>
      <c r="B1474"/>
      <c r="C1474"/>
      <c r="D1474"/>
      <c r="E1474"/>
      <c r="F1474" s="43"/>
      <c r="I1474" s="9"/>
      <c r="J1474"/>
      <c r="K1474"/>
      <c r="L1474"/>
      <c r="M1474"/>
      <c r="N1474"/>
      <c r="O1474"/>
    </row>
    <row r="1475" spans="1:15" s="202" customFormat="1" x14ac:dyDescent="0.35">
      <c r="A1475" s="46"/>
      <c r="B1475"/>
      <c r="C1475"/>
      <c r="D1475"/>
      <c r="E1475"/>
      <c r="F1475" s="43"/>
      <c r="I1475" s="9"/>
      <c r="J1475"/>
      <c r="K1475"/>
      <c r="L1475"/>
      <c r="M1475"/>
      <c r="N1475"/>
      <c r="O1475"/>
    </row>
    <row r="1476" spans="1:15" s="202" customFormat="1" x14ac:dyDescent="0.35">
      <c r="A1476" s="46"/>
      <c r="B1476"/>
      <c r="C1476"/>
      <c r="D1476"/>
      <c r="E1476"/>
      <c r="F1476" s="43"/>
      <c r="I1476" s="9"/>
      <c r="J1476"/>
      <c r="K1476"/>
      <c r="L1476"/>
      <c r="M1476"/>
      <c r="N1476"/>
      <c r="O1476"/>
    </row>
    <row r="1477" spans="1:15" s="202" customFormat="1" x14ac:dyDescent="0.35">
      <c r="A1477" s="46"/>
      <c r="B1477"/>
      <c r="C1477"/>
      <c r="D1477"/>
      <c r="E1477"/>
      <c r="F1477" s="43"/>
      <c r="I1477" s="9"/>
      <c r="J1477"/>
      <c r="K1477"/>
      <c r="L1477"/>
      <c r="M1477"/>
      <c r="N1477"/>
      <c r="O1477"/>
    </row>
    <row r="1478" spans="1:15" s="202" customFormat="1" x14ac:dyDescent="0.35">
      <c r="A1478" s="46"/>
      <c r="B1478"/>
      <c r="C1478"/>
      <c r="D1478"/>
      <c r="E1478"/>
      <c r="F1478" s="43"/>
      <c r="I1478" s="9"/>
      <c r="J1478"/>
      <c r="K1478"/>
      <c r="L1478"/>
      <c r="M1478"/>
      <c r="N1478"/>
      <c r="O1478"/>
    </row>
    <row r="1479" spans="1:15" s="202" customFormat="1" x14ac:dyDescent="0.35">
      <c r="A1479" s="46"/>
      <c r="B1479"/>
      <c r="C1479"/>
      <c r="D1479"/>
      <c r="E1479"/>
      <c r="F1479" s="43"/>
      <c r="I1479" s="9"/>
      <c r="J1479"/>
      <c r="K1479"/>
      <c r="L1479"/>
      <c r="M1479"/>
      <c r="N1479"/>
      <c r="O1479"/>
    </row>
    <row r="1480" spans="1:15" s="202" customFormat="1" x14ac:dyDescent="0.35">
      <c r="A1480" s="46"/>
      <c r="B1480"/>
      <c r="C1480"/>
      <c r="D1480"/>
      <c r="E1480"/>
      <c r="F1480" s="43"/>
      <c r="I1480" s="9"/>
      <c r="J1480"/>
      <c r="K1480"/>
      <c r="L1480"/>
      <c r="M1480"/>
      <c r="N1480"/>
      <c r="O1480"/>
    </row>
    <row r="1481" spans="1:15" s="202" customFormat="1" x14ac:dyDescent="0.35">
      <c r="A1481" s="46"/>
      <c r="B1481"/>
      <c r="C1481"/>
      <c r="D1481"/>
      <c r="E1481"/>
      <c r="F1481" s="43"/>
      <c r="I1481" s="9"/>
      <c r="J1481"/>
      <c r="K1481"/>
      <c r="L1481"/>
      <c r="M1481"/>
      <c r="N1481"/>
      <c r="O1481"/>
    </row>
    <row r="1482" spans="1:15" s="202" customFormat="1" x14ac:dyDescent="0.35">
      <c r="A1482" s="46"/>
      <c r="B1482"/>
      <c r="C1482"/>
      <c r="D1482"/>
      <c r="E1482"/>
      <c r="F1482" s="43"/>
      <c r="I1482" s="9"/>
      <c r="J1482"/>
      <c r="K1482"/>
      <c r="L1482"/>
      <c r="M1482"/>
      <c r="N1482"/>
      <c r="O1482"/>
    </row>
    <row r="1483" spans="1:15" s="202" customFormat="1" x14ac:dyDescent="0.35">
      <c r="A1483" s="46"/>
      <c r="B1483"/>
      <c r="C1483"/>
      <c r="D1483"/>
      <c r="E1483"/>
      <c r="F1483" s="43"/>
      <c r="I1483" s="9"/>
      <c r="J1483"/>
      <c r="K1483"/>
      <c r="L1483"/>
      <c r="M1483"/>
      <c r="N1483"/>
      <c r="O1483"/>
    </row>
    <row r="1484" spans="1:15" s="202" customFormat="1" x14ac:dyDescent="0.35">
      <c r="A1484" s="46"/>
      <c r="B1484"/>
      <c r="C1484"/>
      <c r="D1484"/>
      <c r="E1484"/>
      <c r="F1484" s="43"/>
      <c r="I1484" s="9"/>
      <c r="J1484"/>
      <c r="K1484"/>
      <c r="L1484"/>
      <c r="M1484"/>
      <c r="N1484"/>
      <c r="O1484"/>
    </row>
    <row r="1485" spans="1:15" s="202" customFormat="1" x14ac:dyDescent="0.35">
      <c r="A1485" s="46"/>
      <c r="B1485"/>
      <c r="C1485"/>
      <c r="D1485"/>
      <c r="E1485"/>
      <c r="F1485" s="43"/>
      <c r="I1485" s="9"/>
      <c r="J1485"/>
      <c r="K1485"/>
      <c r="L1485"/>
      <c r="M1485"/>
      <c r="N1485"/>
      <c r="O1485"/>
    </row>
    <row r="1486" spans="1:15" s="202" customFormat="1" x14ac:dyDescent="0.35">
      <c r="A1486" s="46"/>
      <c r="B1486"/>
      <c r="C1486"/>
      <c r="D1486"/>
      <c r="E1486"/>
      <c r="F1486" s="43"/>
      <c r="I1486" s="9"/>
      <c r="J1486"/>
      <c r="K1486"/>
      <c r="L1486"/>
      <c r="M1486"/>
      <c r="N1486"/>
      <c r="O1486"/>
    </row>
    <row r="1487" spans="1:15" s="202" customFormat="1" x14ac:dyDescent="0.35">
      <c r="A1487" s="46"/>
      <c r="B1487"/>
      <c r="C1487"/>
      <c r="D1487"/>
      <c r="E1487"/>
      <c r="F1487" s="43"/>
      <c r="I1487" s="9"/>
      <c r="J1487"/>
      <c r="K1487"/>
      <c r="L1487"/>
      <c r="M1487"/>
      <c r="N1487"/>
      <c r="O1487"/>
    </row>
    <row r="1488" spans="1:15" s="202" customFormat="1" x14ac:dyDescent="0.35">
      <c r="A1488" s="46"/>
      <c r="B1488"/>
      <c r="C1488"/>
      <c r="D1488"/>
      <c r="E1488"/>
      <c r="F1488" s="43"/>
      <c r="I1488" s="9"/>
      <c r="J1488"/>
      <c r="K1488"/>
      <c r="L1488"/>
      <c r="M1488"/>
      <c r="N1488"/>
      <c r="O1488"/>
    </row>
    <row r="1489" spans="1:15" s="202" customFormat="1" x14ac:dyDescent="0.35">
      <c r="A1489" s="46"/>
      <c r="B1489"/>
      <c r="C1489"/>
      <c r="D1489"/>
      <c r="E1489"/>
      <c r="F1489" s="43"/>
      <c r="I1489" s="9"/>
      <c r="J1489"/>
      <c r="K1489"/>
      <c r="L1489"/>
      <c r="M1489"/>
      <c r="N1489"/>
      <c r="O1489"/>
    </row>
    <row r="1490" spans="1:15" s="202" customFormat="1" x14ac:dyDescent="0.35">
      <c r="A1490" s="46"/>
      <c r="B1490"/>
      <c r="C1490"/>
      <c r="D1490"/>
      <c r="E1490"/>
      <c r="F1490" s="43"/>
      <c r="I1490" s="9"/>
      <c r="J1490"/>
      <c r="K1490"/>
      <c r="L1490"/>
      <c r="M1490"/>
      <c r="N1490"/>
      <c r="O1490"/>
    </row>
    <row r="1491" spans="1:15" s="202" customFormat="1" x14ac:dyDescent="0.35">
      <c r="A1491" s="46"/>
      <c r="B1491"/>
      <c r="C1491"/>
      <c r="D1491"/>
      <c r="E1491"/>
      <c r="F1491" s="43"/>
      <c r="I1491" s="9"/>
      <c r="J1491"/>
      <c r="K1491"/>
      <c r="L1491"/>
      <c r="M1491"/>
      <c r="N1491"/>
      <c r="O1491"/>
    </row>
    <row r="1492" spans="1:15" s="202" customFormat="1" x14ac:dyDescent="0.35">
      <c r="A1492" s="46"/>
      <c r="B1492"/>
      <c r="C1492"/>
      <c r="D1492"/>
      <c r="E1492"/>
      <c r="F1492" s="43"/>
      <c r="I1492" s="9"/>
      <c r="J1492"/>
      <c r="K1492"/>
      <c r="L1492"/>
      <c r="M1492"/>
      <c r="N1492"/>
      <c r="O1492"/>
    </row>
    <row r="1493" spans="1:15" s="202" customFormat="1" x14ac:dyDescent="0.35">
      <c r="A1493" s="46"/>
      <c r="B1493"/>
      <c r="C1493"/>
      <c r="D1493"/>
      <c r="E1493"/>
      <c r="F1493" s="43"/>
      <c r="I1493" s="9"/>
      <c r="J1493"/>
      <c r="K1493"/>
      <c r="L1493"/>
      <c r="M1493"/>
      <c r="N1493"/>
      <c r="O1493"/>
    </row>
    <row r="1494" spans="1:15" s="202" customFormat="1" x14ac:dyDescent="0.35">
      <c r="A1494" s="46"/>
      <c r="B1494"/>
      <c r="C1494"/>
      <c r="D1494"/>
      <c r="E1494"/>
      <c r="F1494" s="43"/>
      <c r="I1494" s="9"/>
      <c r="J1494"/>
      <c r="K1494"/>
      <c r="L1494"/>
      <c r="M1494"/>
      <c r="N1494"/>
      <c r="O1494"/>
    </row>
    <row r="1495" spans="1:15" s="202" customFormat="1" x14ac:dyDescent="0.35">
      <c r="A1495" s="46"/>
      <c r="B1495"/>
      <c r="C1495"/>
      <c r="D1495"/>
      <c r="E1495"/>
      <c r="F1495" s="43"/>
      <c r="I1495" s="9"/>
      <c r="J1495"/>
      <c r="K1495"/>
      <c r="L1495"/>
      <c r="M1495"/>
      <c r="N1495"/>
      <c r="O1495"/>
    </row>
    <row r="1496" spans="1:15" s="202" customFormat="1" x14ac:dyDescent="0.35">
      <c r="A1496" s="46"/>
      <c r="B1496"/>
      <c r="C1496"/>
      <c r="D1496"/>
      <c r="E1496"/>
      <c r="F1496" s="43"/>
      <c r="I1496" s="9"/>
      <c r="J1496"/>
      <c r="K1496"/>
      <c r="L1496"/>
      <c r="M1496"/>
      <c r="N1496"/>
      <c r="O1496"/>
    </row>
    <row r="1497" spans="1:15" s="202" customFormat="1" x14ac:dyDescent="0.35">
      <c r="A1497" s="46"/>
      <c r="B1497"/>
      <c r="C1497"/>
      <c r="D1497"/>
      <c r="E1497"/>
      <c r="F1497" s="43"/>
      <c r="I1497" s="9"/>
      <c r="J1497"/>
      <c r="K1497"/>
      <c r="L1497"/>
      <c r="M1497"/>
      <c r="N1497"/>
      <c r="O1497"/>
    </row>
    <row r="1498" spans="1:15" s="202" customFormat="1" x14ac:dyDescent="0.35">
      <c r="A1498" s="46"/>
      <c r="B1498"/>
      <c r="C1498"/>
      <c r="D1498"/>
      <c r="E1498"/>
      <c r="F1498" s="43"/>
      <c r="I1498" s="9"/>
      <c r="J1498"/>
      <c r="K1498"/>
      <c r="L1498"/>
      <c r="M1498"/>
      <c r="N1498"/>
      <c r="O1498"/>
    </row>
    <row r="1499" spans="1:15" s="202" customFormat="1" x14ac:dyDescent="0.35">
      <c r="A1499" s="46"/>
      <c r="B1499"/>
      <c r="C1499"/>
      <c r="D1499"/>
      <c r="E1499"/>
      <c r="F1499" s="43"/>
      <c r="I1499" s="9"/>
      <c r="J1499"/>
      <c r="K1499"/>
      <c r="L1499"/>
      <c r="M1499"/>
      <c r="N1499"/>
      <c r="O1499"/>
    </row>
    <row r="1500" spans="1:15" s="202" customFormat="1" x14ac:dyDescent="0.35">
      <c r="A1500" s="46"/>
      <c r="B1500"/>
      <c r="C1500"/>
      <c r="D1500"/>
      <c r="E1500"/>
      <c r="F1500" s="43"/>
      <c r="I1500" s="9"/>
      <c r="J1500"/>
      <c r="K1500"/>
      <c r="L1500"/>
      <c r="M1500"/>
      <c r="N1500"/>
      <c r="O1500"/>
    </row>
    <row r="1501" spans="1:15" s="202" customFormat="1" x14ac:dyDescent="0.35">
      <c r="A1501" s="46"/>
      <c r="B1501"/>
      <c r="C1501"/>
      <c r="D1501"/>
      <c r="E1501"/>
      <c r="F1501" s="43"/>
      <c r="I1501" s="9"/>
      <c r="J1501"/>
      <c r="K1501"/>
      <c r="L1501"/>
      <c r="M1501"/>
      <c r="N1501"/>
      <c r="O1501"/>
    </row>
    <row r="1502" spans="1:15" s="202" customFormat="1" x14ac:dyDescent="0.35">
      <c r="A1502" s="46"/>
      <c r="B1502"/>
      <c r="C1502"/>
      <c r="D1502"/>
      <c r="E1502"/>
      <c r="F1502" s="43"/>
      <c r="I1502" s="9"/>
      <c r="J1502"/>
      <c r="K1502"/>
      <c r="L1502"/>
      <c r="M1502"/>
      <c r="N1502"/>
      <c r="O1502"/>
    </row>
    <row r="1503" spans="1:15" s="202" customFormat="1" x14ac:dyDescent="0.35">
      <c r="A1503" s="46"/>
      <c r="B1503"/>
      <c r="C1503"/>
      <c r="D1503"/>
      <c r="E1503"/>
      <c r="F1503" s="43"/>
      <c r="I1503" s="9"/>
      <c r="J1503"/>
      <c r="K1503"/>
      <c r="L1503"/>
      <c r="M1503"/>
      <c r="N1503"/>
      <c r="O1503"/>
    </row>
    <row r="1504" spans="1:15" s="202" customFormat="1" x14ac:dyDescent="0.35">
      <c r="A1504" s="46"/>
      <c r="B1504"/>
      <c r="C1504"/>
      <c r="D1504"/>
      <c r="E1504"/>
      <c r="F1504" s="43"/>
      <c r="I1504" s="9"/>
      <c r="J1504"/>
      <c r="K1504"/>
      <c r="L1504"/>
      <c r="M1504"/>
      <c r="N1504"/>
      <c r="O1504"/>
    </row>
    <row r="1505" spans="1:15" s="202" customFormat="1" x14ac:dyDescent="0.35">
      <c r="A1505" s="46"/>
      <c r="B1505"/>
      <c r="C1505"/>
      <c r="D1505"/>
      <c r="E1505"/>
      <c r="F1505" s="43"/>
      <c r="I1505" s="9"/>
      <c r="J1505"/>
      <c r="K1505"/>
      <c r="L1505"/>
      <c r="M1505"/>
      <c r="N1505"/>
      <c r="O1505"/>
    </row>
    <row r="1506" spans="1:15" s="202" customFormat="1" x14ac:dyDescent="0.35">
      <c r="A1506" s="46"/>
      <c r="B1506"/>
      <c r="C1506"/>
      <c r="D1506"/>
      <c r="E1506"/>
      <c r="F1506" s="43"/>
      <c r="I1506" s="9"/>
      <c r="J1506"/>
      <c r="K1506"/>
      <c r="L1506"/>
      <c r="M1506"/>
      <c r="N1506"/>
      <c r="O1506"/>
    </row>
    <row r="1507" spans="1:15" s="202" customFormat="1" x14ac:dyDescent="0.35">
      <c r="A1507" s="46"/>
      <c r="B1507"/>
      <c r="C1507"/>
      <c r="D1507"/>
      <c r="E1507"/>
      <c r="F1507" s="43"/>
      <c r="I1507" s="9"/>
      <c r="J1507"/>
      <c r="K1507"/>
      <c r="L1507"/>
      <c r="M1507"/>
      <c r="N1507"/>
      <c r="O1507"/>
    </row>
    <row r="1508" spans="1:15" s="202" customFormat="1" x14ac:dyDescent="0.35">
      <c r="A1508" s="46"/>
      <c r="B1508"/>
      <c r="C1508"/>
      <c r="D1508"/>
      <c r="E1508"/>
      <c r="F1508" s="43"/>
      <c r="I1508" s="9"/>
      <c r="J1508"/>
      <c r="K1508"/>
      <c r="L1508"/>
      <c r="M1508"/>
      <c r="N1508"/>
      <c r="O1508"/>
    </row>
    <row r="1509" spans="1:15" s="202" customFormat="1" x14ac:dyDescent="0.35">
      <c r="A1509" s="46"/>
      <c r="B1509"/>
      <c r="C1509"/>
      <c r="D1509"/>
      <c r="E1509"/>
      <c r="F1509" s="43"/>
      <c r="I1509" s="9"/>
      <c r="J1509"/>
      <c r="K1509"/>
      <c r="L1509"/>
      <c r="M1509"/>
      <c r="N1509"/>
      <c r="O1509"/>
    </row>
    <row r="1510" spans="1:15" s="202" customFormat="1" x14ac:dyDescent="0.35">
      <c r="A1510" s="46"/>
      <c r="B1510"/>
      <c r="C1510"/>
      <c r="D1510"/>
      <c r="E1510"/>
      <c r="F1510" s="43"/>
      <c r="I1510" s="9"/>
      <c r="J1510"/>
      <c r="K1510"/>
      <c r="L1510"/>
      <c r="M1510"/>
      <c r="N1510"/>
      <c r="O1510"/>
    </row>
    <row r="1511" spans="1:15" s="202" customFormat="1" x14ac:dyDescent="0.35">
      <c r="A1511" s="46"/>
      <c r="B1511"/>
      <c r="C1511"/>
      <c r="D1511"/>
      <c r="E1511"/>
      <c r="F1511" s="43"/>
      <c r="I1511" s="9"/>
      <c r="J1511"/>
      <c r="K1511"/>
      <c r="L1511"/>
      <c r="M1511"/>
      <c r="N1511"/>
      <c r="O1511"/>
    </row>
    <row r="1512" spans="1:15" s="202" customFormat="1" x14ac:dyDescent="0.35">
      <c r="A1512" s="46"/>
      <c r="B1512"/>
      <c r="C1512"/>
      <c r="D1512"/>
      <c r="E1512"/>
      <c r="F1512" s="43"/>
      <c r="I1512" s="9"/>
      <c r="J1512"/>
      <c r="K1512"/>
      <c r="L1512"/>
      <c r="M1512"/>
      <c r="N1512"/>
      <c r="O1512"/>
    </row>
    <row r="1513" spans="1:15" s="202" customFormat="1" x14ac:dyDescent="0.35">
      <c r="A1513" s="46"/>
      <c r="B1513"/>
      <c r="C1513"/>
      <c r="D1513"/>
      <c r="E1513"/>
      <c r="F1513" s="43"/>
      <c r="I1513" s="9"/>
      <c r="J1513"/>
      <c r="K1513"/>
      <c r="L1513"/>
      <c r="M1513"/>
      <c r="N1513"/>
      <c r="O1513"/>
    </row>
    <row r="1514" spans="1:15" s="202" customFormat="1" x14ac:dyDescent="0.35">
      <c r="A1514" s="46"/>
      <c r="B1514"/>
      <c r="C1514"/>
      <c r="D1514"/>
      <c r="E1514"/>
      <c r="F1514" s="43"/>
      <c r="I1514" s="9"/>
      <c r="J1514"/>
      <c r="K1514"/>
      <c r="L1514"/>
      <c r="M1514"/>
      <c r="N1514"/>
      <c r="O1514"/>
    </row>
    <row r="1515" spans="1:15" s="202" customFormat="1" x14ac:dyDescent="0.35">
      <c r="A1515" s="46"/>
      <c r="B1515"/>
      <c r="C1515"/>
      <c r="D1515"/>
      <c r="E1515"/>
      <c r="F1515" s="43"/>
      <c r="I1515" s="9"/>
      <c r="J1515"/>
      <c r="K1515"/>
      <c r="L1515"/>
      <c r="M1515"/>
      <c r="N1515"/>
      <c r="O1515"/>
    </row>
    <row r="1516" spans="1:15" s="202" customFormat="1" x14ac:dyDescent="0.35">
      <c r="A1516" s="46"/>
      <c r="B1516"/>
      <c r="C1516"/>
      <c r="D1516"/>
      <c r="E1516"/>
      <c r="F1516" s="43"/>
      <c r="I1516" s="9"/>
      <c r="J1516"/>
      <c r="K1516"/>
      <c r="L1516"/>
      <c r="M1516"/>
      <c r="N1516"/>
      <c r="O1516"/>
    </row>
    <row r="1517" spans="1:15" s="202" customFormat="1" x14ac:dyDescent="0.35">
      <c r="A1517" s="46"/>
      <c r="B1517"/>
      <c r="C1517"/>
      <c r="D1517"/>
      <c r="E1517"/>
      <c r="F1517" s="43"/>
      <c r="I1517" s="9"/>
      <c r="J1517"/>
      <c r="K1517"/>
      <c r="L1517"/>
      <c r="M1517"/>
      <c r="N1517"/>
      <c r="O1517"/>
    </row>
    <row r="1518" spans="1:15" s="202" customFormat="1" x14ac:dyDescent="0.35">
      <c r="A1518" s="46"/>
      <c r="B1518"/>
      <c r="C1518"/>
      <c r="D1518"/>
      <c r="E1518"/>
      <c r="F1518" s="43"/>
      <c r="I1518" s="9"/>
      <c r="J1518"/>
      <c r="K1518"/>
      <c r="L1518"/>
      <c r="M1518"/>
      <c r="N1518"/>
      <c r="O1518"/>
    </row>
    <row r="1519" spans="1:15" s="202" customFormat="1" x14ac:dyDescent="0.35">
      <c r="A1519" s="46"/>
      <c r="B1519"/>
      <c r="C1519"/>
      <c r="D1519"/>
      <c r="E1519"/>
      <c r="F1519" s="43"/>
      <c r="I1519" s="9"/>
      <c r="J1519"/>
      <c r="K1519"/>
      <c r="L1519"/>
      <c r="M1519"/>
      <c r="N1519"/>
      <c r="O1519"/>
    </row>
    <row r="1520" spans="1:15" s="202" customFormat="1" x14ac:dyDescent="0.35">
      <c r="A1520" s="46"/>
      <c r="B1520"/>
      <c r="C1520"/>
      <c r="D1520"/>
      <c r="E1520"/>
      <c r="F1520" s="43"/>
      <c r="I1520" s="9"/>
      <c r="J1520"/>
      <c r="K1520"/>
      <c r="L1520"/>
      <c r="M1520"/>
      <c r="N1520"/>
      <c r="O1520"/>
    </row>
    <row r="1521" spans="1:15" s="202" customFormat="1" x14ac:dyDescent="0.35">
      <c r="A1521" s="46"/>
      <c r="B1521"/>
      <c r="C1521"/>
      <c r="D1521"/>
      <c r="E1521"/>
      <c r="F1521" s="43"/>
      <c r="I1521" s="9"/>
      <c r="J1521"/>
      <c r="K1521"/>
      <c r="L1521"/>
      <c r="M1521"/>
      <c r="N1521"/>
      <c r="O1521"/>
    </row>
    <row r="1522" spans="1:15" s="202" customFormat="1" x14ac:dyDescent="0.35">
      <c r="A1522" s="46"/>
      <c r="B1522"/>
      <c r="C1522"/>
      <c r="D1522"/>
      <c r="E1522"/>
      <c r="F1522" s="43"/>
      <c r="I1522" s="9"/>
      <c r="J1522"/>
      <c r="K1522"/>
      <c r="L1522"/>
      <c r="M1522"/>
      <c r="N1522"/>
      <c r="O1522"/>
    </row>
    <row r="1523" spans="1:15" s="202" customFormat="1" x14ac:dyDescent="0.35">
      <c r="A1523" s="46"/>
      <c r="B1523"/>
      <c r="C1523"/>
      <c r="D1523"/>
      <c r="E1523"/>
      <c r="F1523" s="43"/>
      <c r="I1523" s="9"/>
      <c r="J1523"/>
      <c r="K1523"/>
      <c r="L1523"/>
      <c r="M1523"/>
      <c r="N1523"/>
      <c r="O1523"/>
    </row>
    <row r="1524" spans="1:15" s="202" customFormat="1" x14ac:dyDescent="0.35">
      <c r="A1524" s="46"/>
      <c r="B1524"/>
      <c r="C1524"/>
      <c r="D1524"/>
      <c r="E1524"/>
      <c r="F1524" s="43"/>
      <c r="I1524" s="9"/>
      <c r="J1524"/>
      <c r="K1524"/>
      <c r="L1524"/>
      <c r="M1524"/>
      <c r="N1524"/>
      <c r="O1524"/>
    </row>
    <row r="1525" spans="1:15" s="202" customFormat="1" x14ac:dyDescent="0.35">
      <c r="A1525" s="46"/>
      <c r="B1525"/>
      <c r="C1525"/>
      <c r="D1525"/>
      <c r="E1525"/>
      <c r="F1525" s="43"/>
      <c r="I1525" s="9"/>
      <c r="J1525"/>
      <c r="K1525"/>
      <c r="L1525"/>
      <c r="M1525"/>
      <c r="N1525"/>
      <c r="O1525"/>
    </row>
    <row r="1526" spans="1:15" s="202" customFormat="1" x14ac:dyDescent="0.35">
      <c r="A1526" s="46"/>
      <c r="B1526"/>
      <c r="C1526"/>
      <c r="D1526"/>
      <c r="E1526"/>
      <c r="F1526" s="43"/>
      <c r="I1526" s="9"/>
      <c r="J1526"/>
      <c r="K1526"/>
      <c r="L1526"/>
      <c r="M1526"/>
      <c r="N1526"/>
      <c r="O1526"/>
    </row>
    <row r="1527" spans="1:15" s="202" customFormat="1" x14ac:dyDescent="0.35">
      <c r="A1527" s="46"/>
      <c r="B1527"/>
      <c r="C1527"/>
      <c r="D1527"/>
      <c r="E1527"/>
      <c r="F1527" s="43"/>
      <c r="I1527" s="9"/>
      <c r="J1527"/>
      <c r="K1527"/>
      <c r="L1527"/>
      <c r="M1527"/>
      <c r="N1527"/>
      <c r="O1527"/>
    </row>
    <row r="1528" spans="1:15" s="202" customFormat="1" x14ac:dyDescent="0.35">
      <c r="A1528" s="46"/>
      <c r="B1528"/>
      <c r="C1528"/>
      <c r="D1528"/>
      <c r="E1528"/>
      <c r="F1528" s="43"/>
      <c r="I1528" s="9"/>
      <c r="J1528"/>
      <c r="K1528"/>
      <c r="L1528"/>
      <c r="M1528"/>
      <c r="N1528"/>
      <c r="O1528"/>
    </row>
    <row r="1529" spans="1:15" s="202" customFormat="1" x14ac:dyDescent="0.35">
      <c r="A1529" s="46"/>
      <c r="B1529"/>
      <c r="C1529"/>
      <c r="D1529"/>
      <c r="E1529"/>
      <c r="F1529" s="43"/>
      <c r="I1529" s="9"/>
      <c r="J1529"/>
      <c r="K1529"/>
      <c r="L1529"/>
      <c r="M1529"/>
      <c r="N1529"/>
      <c r="O1529"/>
    </row>
    <row r="1530" spans="1:15" s="202" customFormat="1" x14ac:dyDescent="0.35">
      <c r="A1530" s="46"/>
      <c r="B1530"/>
      <c r="C1530"/>
      <c r="D1530"/>
      <c r="E1530"/>
      <c r="F1530" s="43"/>
      <c r="I1530" s="9"/>
      <c r="J1530"/>
      <c r="K1530"/>
      <c r="L1530"/>
      <c r="M1530"/>
      <c r="N1530"/>
      <c r="O1530"/>
    </row>
    <row r="1531" spans="1:15" s="202" customFormat="1" x14ac:dyDescent="0.35">
      <c r="A1531" s="46"/>
      <c r="B1531"/>
      <c r="C1531"/>
      <c r="D1531"/>
      <c r="E1531"/>
      <c r="F1531" s="43"/>
      <c r="I1531" s="9"/>
      <c r="J1531"/>
      <c r="K1531"/>
      <c r="L1531"/>
      <c r="M1531"/>
      <c r="N1531"/>
      <c r="O1531"/>
    </row>
    <row r="1532" spans="1:15" s="202" customFormat="1" x14ac:dyDescent="0.35">
      <c r="A1532" s="46"/>
      <c r="B1532"/>
      <c r="C1532"/>
      <c r="D1532"/>
      <c r="E1532"/>
      <c r="F1532" s="43"/>
      <c r="I1532" s="9"/>
      <c r="J1532"/>
      <c r="K1532"/>
      <c r="L1532"/>
      <c r="M1532"/>
      <c r="N1532"/>
      <c r="O1532"/>
    </row>
    <row r="1533" spans="1:15" s="202" customFormat="1" x14ac:dyDescent="0.35">
      <c r="A1533" s="46"/>
      <c r="B1533"/>
      <c r="C1533"/>
      <c r="D1533"/>
      <c r="E1533"/>
      <c r="F1533" s="43"/>
      <c r="I1533" s="9"/>
      <c r="J1533"/>
      <c r="K1533"/>
      <c r="L1533"/>
      <c r="M1533"/>
      <c r="N1533"/>
      <c r="O1533"/>
    </row>
    <row r="1534" spans="1:15" s="202" customFormat="1" x14ac:dyDescent="0.35">
      <c r="A1534" s="46"/>
      <c r="B1534"/>
      <c r="C1534"/>
      <c r="D1534"/>
      <c r="E1534"/>
      <c r="F1534" s="43"/>
      <c r="I1534" s="9"/>
      <c r="J1534"/>
      <c r="K1534"/>
      <c r="L1534"/>
      <c r="M1534"/>
      <c r="N1534"/>
      <c r="O1534"/>
    </row>
    <row r="1535" spans="1:15" s="202" customFormat="1" x14ac:dyDescent="0.35">
      <c r="A1535" s="46"/>
      <c r="B1535"/>
      <c r="C1535"/>
      <c r="D1535"/>
      <c r="E1535"/>
      <c r="F1535" s="43"/>
      <c r="I1535" s="9"/>
      <c r="J1535"/>
      <c r="K1535"/>
      <c r="L1535"/>
      <c r="M1535"/>
      <c r="N1535"/>
      <c r="O1535"/>
    </row>
    <row r="1536" spans="1:15" s="202" customFormat="1" x14ac:dyDescent="0.35">
      <c r="A1536" s="46"/>
      <c r="B1536"/>
      <c r="C1536"/>
      <c r="D1536"/>
      <c r="E1536"/>
      <c r="F1536" s="43"/>
      <c r="I1536" s="9"/>
      <c r="J1536"/>
      <c r="K1536"/>
      <c r="L1536"/>
      <c r="M1536"/>
      <c r="N1536"/>
      <c r="O1536"/>
    </row>
    <row r="1537" spans="1:15" s="202" customFormat="1" x14ac:dyDescent="0.35">
      <c r="A1537" s="46"/>
      <c r="B1537"/>
      <c r="C1537"/>
      <c r="D1537"/>
      <c r="E1537"/>
      <c r="F1537" s="43"/>
      <c r="I1537" s="9"/>
      <c r="J1537"/>
      <c r="K1537"/>
      <c r="L1537"/>
      <c r="M1537"/>
      <c r="N1537"/>
      <c r="O1537"/>
    </row>
    <row r="1538" spans="1:15" s="202" customFormat="1" x14ac:dyDescent="0.35">
      <c r="A1538" s="46"/>
      <c r="B1538"/>
      <c r="C1538"/>
      <c r="D1538"/>
      <c r="E1538"/>
      <c r="F1538" s="43"/>
      <c r="I1538" s="9"/>
      <c r="J1538"/>
      <c r="K1538"/>
      <c r="L1538"/>
      <c r="M1538"/>
      <c r="N1538"/>
      <c r="O1538"/>
    </row>
    <row r="1539" spans="1:15" s="202" customFormat="1" x14ac:dyDescent="0.35">
      <c r="A1539" s="46"/>
      <c r="B1539"/>
      <c r="C1539"/>
      <c r="D1539"/>
      <c r="E1539"/>
      <c r="F1539" s="43"/>
      <c r="I1539" s="9"/>
      <c r="J1539"/>
      <c r="K1539"/>
      <c r="L1539"/>
      <c r="M1539"/>
      <c r="N1539"/>
      <c r="O1539"/>
    </row>
    <row r="1540" spans="1:15" s="202" customFormat="1" x14ac:dyDescent="0.35">
      <c r="A1540" s="46"/>
      <c r="B1540"/>
      <c r="C1540"/>
      <c r="D1540"/>
      <c r="E1540"/>
      <c r="F1540" s="43"/>
      <c r="I1540" s="9"/>
      <c r="J1540"/>
      <c r="K1540"/>
      <c r="L1540"/>
      <c r="M1540"/>
      <c r="N1540"/>
      <c r="O1540"/>
    </row>
    <row r="1541" spans="1:15" s="202" customFormat="1" x14ac:dyDescent="0.35">
      <c r="A1541" s="46"/>
      <c r="B1541"/>
      <c r="C1541"/>
      <c r="D1541"/>
      <c r="E1541"/>
      <c r="F1541" s="43"/>
      <c r="I1541" s="9"/>
      <c r="J1541"/>
      <c r="K1541"/>
      <c r="L1541"/>
      <c r="M1541"/>
      <c r="N1541"/>
      <c r="O1541"/>
    </row>
    <row r="1542" spans="1:15" s="202" customFormat="1" x14ac:dyDescent="0.35">
      <c r="A1542" s="46"/>
      <c r="B1542"/>
      <c r="C1542"/>
      <c r="D1542"/>
      <c r="E1542"/>
      <c r="F1542" s="43"/>
      <c r="I1542" s="9"/>
      <c r="J1542"/>
      <c r="K1542"/>
      <c r="L1542"/>
      <c r="M1542"/>
      <c r="N1542"/>
      <c r="O1542"/>
    </row>
    <row r="1543" spans="1:15" s="202" customFormat="1" x14ac:dyDescent="0.35">
      <c r="A1543" s="46"/>
      <c r="B1543"/>
      <c r="C1543"/>
      <c r="D1543"/>
      <c r="E1543"/>
      <c r="F1543" s="43"/>
      <c r="I1543" s="9"/>
      <c r="J1543"/>
      <c r="K1543"/>
      <c r="L1543"/>
      <c r="M1543"/>
      <c r="N1543"/>
      <c r="O1543"/>
    </row>
    <row r="1544" spans="1:15" s="202" customFormat="1" x14ac:dyDescent="0.35">
      <c r="A1544" s="46"/>
      <c r="B1544"/>
      <c r="C1544"/>
      <c r="D1544"/>
      <c r="E1544"/>
      <c r="F1544" s="43"/>
      <c r="I1544" s="9"/>
      <c r="J1544"/>
      <c r="K1544"/>
      <c r="L1544"/>
      <c r="M1544"/>
      <c r="N1544"/>
      <c r="O1544"/>
    </row>
    <row r="1545" spans="1:15" s="202" customFormat="1" x14ac:dyDescent="0.35">
      <c r="A1545" s="46"/>
      <c r="B1545"/>
      <c r="C1545"/>
      <c r="D1545"/>
      <c r="E1545"/>
      <c r="F1545" s="43"/>
      <c r="I1545" s="9"/>
      <c r="J1545"/>
      <c r="K1545"/>
      <c r="L1545"/>
      <c r="M1545"/>
      <c r="N1545"/>
      <c r="O1545"/>
    </row>
    <row r="1546" spans="1:15" s="202" customFormat="1" x14ac:dyDescent="0.35">
      <c r="A1546" s="46"/>
      <c r="B1546"/>
      <c r="C1546"/>
      <c r="D1546"/>
      <c r="E1546"/>
      <c r="F1546" s="43"/>
      <c r="I1546" s="9"/>
      <c r="J1546"/>
      <c r="K1546"/>
      <c r="L1546"/>
      <c r="M1546"/>
      <c r="N1546"/>
      <c r="O1546"/>
    </row>
    <row r="1547" spans="1:15" s="202" customFormat="1" x14ac:dyDescent="0.35">
      <c r="A1547" s="46"/>
      <c r="B1547"/>
      <c r="C1547"/>
      <c r="D1547"/>
      <c r="E1547"/>
      <c r="F1547" s="43"/>
      <c r="I1547" s="9"/>
      <c r="J1547"/>
      <c r="K1547"/>
      <c r="L1547"/>
      <c r="M1547"/>
      <c r="N1547"/>
      <c r="O1547"/>
    </row>
    <row r="1548" spans="1:15" s="202" customFormat="1" x14ac:dyDescent="0.35">
      <c r="A1548" s="46"/>
      <c r="B1548"/>
      <c r="C1548"/>
      <c r="D1548"/>
      <c r="E1548"/>
      <c r="F1548" s="43"/>
      <c r="I1548" s="9"/>
      <c r="J1548"/>
      <c r="K1548"/>
      <c r="L1548"/>
      <c r="M1548"/>
      <c r="N1548"/>
      <c r="O1548"/>
    </row>
    <row r="1549" spans="1:15" s="202" customFormat="1" x14ac:dyDescent="0.35">
      <c r="A1549" s="46"/>
      <c r="B1549"/>
      <c r="C1549"/>
      <c r="D1549"/>
      <c r="E1549"/>
      <c r="F1549" s="43"/>
      <c r="I1549" s="9"/>
      <c r="J1549"/>
      <c r="K1549"/>
      <c r="L1549"/>
      <c r="M1549"/>
      <c r="N1549"/>
      <c r="O1549"/>
    </row>
    <row r="1550" spans="1:15" s="202" customFormat="1" x14ac:dyDescent="0.35">
      <c r="A1550" s="46"/>
      <c r="B1550"/>
      <c r="C1550"/>
      <c r="D1550"/>
      <c r="E1550"/>
      <c r="F1550" s="43"/>
      <c r="I1550" s="9"/>
      <c r="J1550"/>
      <c r="K1550"/>
      <c r="L1550"/>
      <c r="M1550"/>
      <c r="N1550"/>
      <c r="O1550"/>
    </row>
    <row r="1551" spans="1:15" s="202" customFormat="1" x14ac:dyDescent="0.35">
      <c r="A1551" s="46"/>
      <c r="B1551"/>
      <c r="C1551"/>
      <c r="D1551"/>
      <c r="E1551"/>
      <c r="F1551" s="43"/>
      <c r="I1551" s="9"/>
      <c r="J1551"/>
      <c r="K1551"/>
      <c r="L1551"/>
      <c r="M1551"/>
      <c r="N1551"/>
      <c r="O1551"/>
    </row>
    <row r="1552" spans="1:15" s="202" customFormat="1" x14ac:dyDescent="0.35">
      <c r="A1552" s="46"/>
      <c r="B1552"/>
      <c r="C1552"/>
      <c r="D1552"/>
      <c r="E1552"/>
      <c r="F1552" s="43"/>
      <c r="I1552" s="9"/>
      <c r="J1552"/>
      <c r="K1552"/>
      <c r="L1552"/>
      <c r="M1552"/>
      <c r="N1552"/>
      <c r="O1552"/>
    </row>
    <row r="1553" spans="1:15" s="202" customFormat="1" x14ac:dyDescent="0.35">
      <c r="A1553" s="46"/>
      <c r="B1553"/>
      <c r="C1553"/>
      <c r="D1553"/>
      <c r="E1553"/>
      <c r="F1553" s="43"/>
      <c r="I1553" s="9"/>
      <c r="J1553"/>
      <c r="K1553"/>
      <c r="L1553"/>
      <c r="M1553"/>
      <c r="N1553"/>
      <c r="O1553"/>
    </row>
    <row r="1554" spans="1:15" s="202" customFormat="1" x14ac:dyDescent="0.35">
      <c r="A1554" s="46"/>
      <c r="B1554"/>
      <c r="C1554"/>
      <c r="D1554"/>
      <c r="E1554"/>
      <c r="F1554" s="43"/>
      <c r="I1554" s="9"/>
      <c r="J1554"/>
      <c r="K1554"/>
      <c r="L1554"/>
      <c r="M1554"/>
      <c r="N1554"/>
      <c r="O1554"/>
    </row>
    <row r="1555" spans="1:15" s="202" customFormat="1" x14ac:dyDescent="0.35">
      <c r="A1555" s="46"/>
      <c r="B1555"/>
      <c r="C1555"/>
      <c r="D1555"/>
      <c r="E1555"/>
      <c r="F1555" s="43"/>
      <c r="I1555" s="9"/>
      <c r="J1555"/>
      <c r="K1555"/>
      <c r="L1555"/>
      <c r="M1555"/>
      <c r="N1555"/>
      <c r="O1555"/>
    </row>
    <row r="1556" spans="1:15" s="202" customFormat="1" x14ac:dyDescent="0.35">
      <c r="A1556" s="46"/>
      <c r="B1556"/>
      <c r="C1556"/>
      <c r="D1556"/>
      <c r="E1556"/>
      <c r="F1556" s="43"/>
      <c r="I1556" s="9"/>
      <c r="J1556"/>
      <c r="K1556"/>
      <c r="L1556"/>
      <c r="M1556"/>
      <c r="N1556"/>
      <c r="O1556"/>
    </row>
    <row r="1557" spans="1:15" s="202" customFormat="1" x14ac:dyDescent="0.35">
      <c r="A1557" s="46"/>
      <c r="B1557"/>
      <c r="C1557"/>
      <c r="D1557"/>
      <c r="E1557"/>
      <c r="F1557" s="43"/>
      <c r="I1557" s="9"/>
      <c r="J1557"/>
      <c r="K1557"/>
      <c r="L1557"/>
      <c r="M1557"/>
      <c r="N1557"/>
      <c r="O1557"/>
    </row>
    <row r="1558" spans="1:15" s="202" customFormat="1" x14ac:dyDescent="0.35">
      <c r="A1558" s="46"/>
      <c r="B1558"/>
      <c r="C1558"/>
      <c r="D1558"/>
      <c r="E1558"/>
      <c r="F1558" s="43"/>
      <c r="I1558" s="9"/>
      <c r="J1558"/>
      <c r="K1558"/>
      <c r="L1558"/>
      <c r="M1558"/>
      <c r="N1558"/>
      <c r="O1558"/>
    </row>
    <row r="1559" spans="1:15" s="202" customFormat="1" x14ac:dyDescent="0.35">
      <c r="A1559" s="46"/>
      <c r="B1559"/>
      <c r="C1559"/>
      <c r="D1559"/>
      <c r="E1559"/>
      <c r="F1559" s="43"/>
      <c r="I1559" s="9"/>
      <c r="J1559"/>
      <c r="K1559"/>
      <c r="L1559"/>
      <c r="M1559"/>
      <c r="N1559"/>
      <c r="O1559"/>
    </row>
    <row r="1560" spans="1:15" s="202" customFormat="1" x14ac:dyDescent="0.35">
      <c r="A1560" s="46"/>
      <c r="B1560"/>
      <c r="C1560"/>
      <c r="D1560"/>
      <c r="E1560"/>
      <c r="F1560" s="43"/>
      <c r="I1560" s="9"/>
      <c r="J1560"/>
      <c r="K1560"/>
      <c r="L1560"/>
      <c r="M1560"/>
      <c r="N1560"/>
      <c r="O1560"/>
    </row>
    <row r="1561" spans="1:15" s="202" customFormat="1" x14ac:dyDescent="0.35">
      <c r="A1561" s="46"/>
      <c r="B1561"/>
      <c r="C1561"/>
      <c r="D1561"/>
      <c r="E1561"/>
      <c r="F1561" s="43"/>
      <c r="I1561" s="9"/>
      <c r="J1561"/>
      <c r="K1561"/>
      <c r="L1561"/>
      <c r="M1561"/>
      <c r="N1561"/>
      <c r="O1561"/>
    </row>
    <row r="1562" spans="1:15" s="202" customFormat="1" x14ac:dyDescent="0.35">
      <c r="A1562" s="46"/>
      <c r="B1562"/>
      <c r="C1562"/>
      <c r="D1562"/>
      <c r="E1562"/>
      <c r="F1562" s="43"/>
      <c r="I1562" s="9"/>
      <c r="J1562"/>
      <c r="K1562"/>
      <c r="L1562"/>
      <c r="M1562"/>
      <c r="N1562"/>
      <c r="O1562"/>
    </row>
    <row r="1563" spans="1:15" s="202" customFormat="1" x14ac:dyDescent="0.35">
      <c r="A1563" s="46"/>
      <c r="B1563"/>
      <c r="C1563"/>
      <c r="D1563"/>
      <c r="E1563"/>
      <c r="F1563" s="43"/>
      <c r="I1563" s="9"/>
      <c r="J1563"/>
      <c r="K1563"/>
      <c r="L1563"/>
      <c r="M1563"/>
      <c r="N1563"/>
      <c r="O1563"/>
    </row>
    <row r="1564" spans="1:15" s="202" customFormat="1" x14ac:dyDescent="0.35">
      <c r="A1564" s="46"/>
      <c r="B1564"/>
      <c r="C1564"/>
      <c r="D1564"/>
      <c r="E1564"/>
      <c r="F1564" s="43"/>
      <c r="I1564" s="9"/>
      <c r="J1564"/>
      <c r="K1564"/>
      <c r="L1564"/>
      <c r="M1564"/>
      <c r="N1564"/>
      <c r="O1564"/>
    </row>
    <row r="1565" spans="1:15" s="202" customFormat="1" x14ac:dyDescent="0.35">
      <c r="A1565" s="46"/>
      <c r="B1565"/>
      <c r="C1565"/>
      <c r="D1565"/>
      <c r="E1565"/>
      <c r="F1565" s="43"/>
      <c r="I1565" s="9"/>
      <c r="J1565"/>
      <c r="K1565"/>
      <c r="L1565"/>
      <c r="M1565"/>
      <c r="N1565"/>
      <c r="O1565"/>
    </row>
    <row r="1566" spans="1:15" s="202" customFormat="1" x14ac:dyDescent="0.35">
      <c r="A1566" s="46"/>
      <c r="B1566"/>
      <c r="C1566"/>
      <c r="D1566"/>
      <c r="E1566"/>
      <c r="F1566" s="43"/>
      <c r="I1566" s="9"/>
      <c r="J1566"/>
      <c r="K1566"/>
      <c r="L1566"/>
      <c r="M1566"/>
      <c r="N1566"/>
      <c r="O1566"/>
    </row>
    <row r="1567" spans="1:15" s="202" customFormat="1" x14ac:dyDescent="0.35">
      <c r="A1567" s="46"/>
      <c r="B1567"/>
      <c r="C1567"/>
      <c r="D1567"/>
      <c r="E1567"/>
      <c r="F1567" s="43"/>
      <c r="I1567" s="9"/>
      <c r="J1567"/>
      <c r="K1567"/>
      <c r="L1567"/>
      <c r="M1567"/>
      <c r="N1567"/>
      <c r="O1567"/>
    </row>
    <row r="1568" spans="1:15" s="202" customFormat="1" x14ac:dyDescent="0.35">
      <c r="A1568" s="46"/>
      <c r="B1568"/>
      <c r="C1568"/>
      <c r="D1568"/>
      <c r="E1568"/>
      <c r="F1568" s="43"/>
      <c r="I1568" s="9"/>
      <c r="J1568"/>
      <c r="K1568"/>
      <c r="L1568"/>
      <c r="M1568"/>
      <c r="N1568"/>
      <c r="O1568"/>
    </row>
    <row r="1569" spans="1:15" s="202" customFormat="1" x14ac:dyDescent="0.35">
      <c r="A1569" s="46"/>
      <c r="B1569"/>
      <c r="C1569"/>
      <c r="D1569"/>
      <c r="E1569"/>
      <c r="F1569" s="43"/>
      <c r="I1569" s="9"/>
      <c r="J1569"/>
      <c r="K1569"/>
      <c r="L1569"/>
      <c r="M1569"/>
      <c r="N1569"/>
      <c r="O1569"/>
    </row>
    <row r="1570" spans="1:15" s="202" customFormat="1" x14ac:dyDescent="0.35">
      <c r="A1570" s="46"/>
      <c r="B1570"/>
      <c r="C1570"/>
      <c r="D1570"/>
      <c r="E1570"/>
      <c r="F1570" s="43"/>
      <c r="I1570" s="9"/>
      <c r="J1570"/>
      <c r="K1570"/>
      <c r="L1570"/>
      <c r="M1570"/>
      <c r="N1570"/>
      <c r="O1570"/>
    </row>
    <row r="1571" spans="1:15" s="202" customFormat="1" x14ac:dyDescent="0.35">
      <c r="A1571" s="46"/>
      <c r="B1571"/>
      <c r="C1571"/>
      <c r="D1571"/>
      <c r="E1571"/>
      <c r="F1571" s="43"/>
      <c r="I1571" s="9"/>
      <c r="J1571"/>
      <c r="K1571"/>
      <c r="L1571"/>
      <c r="M1571"/>
      <c r="N1571"/>
      <c r="O1571"/>
    </row>
    <row r="1572" spans="1:15" s="202" customFormat="1" x14ac:dyDescent="0.35">
      <c r="A1572" s="46"/>
      <c r="B1572"/>
      <c r="C1572"/>
      <c r="D1572"/>
      <c r="E1572"/>
      <c r="F1572" s="43"/>
      <c r="I1572" s="9"/>
      <c r="J1572"/>
      <c r="K1572"/>
      <c r="L1572"/>
      <c r="M1572"/>
      <c r="N1572"/>
      <c r="O1572"/>
    </row>
    <row r="1573" spans="1:15" s="202" customFormat="1" x14ac:dyDescent="0.35">
      <c r="A1573" s="46"/>
      <c r="B1573"/>
      <c r="C1573"/>
      <c r="D1573"/>
      <c r="E1573"/>
      <c r="F1573" s="43"/>
      <c r="I1573" s="9"/>
      <c r="J1573"/>
      <c r="K1573"/>
      <c r="L1573"/>
      <c r="M1573"/>
      <c r="N1573"/>
      <c r="O1573"/>
    </row>
    <row r="1574" spans="1:15" s="202" customFormat="1" x14ac:dyDescent="0.35">
      <c r="A1574" s="46"/>
      <c r="B1574"/>
      <c r="C1574"/>
      <c r="D1574"/>
      <c r="E1574"/>
      <c r="F1574" s="43"/>
      <c r="I1574" s="9"/>
      <c r="J1574"/>
      <c r="K1574"/>
      <c r="L1574"/>
      <c r="M1574"/>
      <c r="N1574"/>
      <c r="O1574"/>
    </row>
    <row r="1575" spans="1:15" s="202" customFormat="1" x14ac:dyDescent="0.35">
      <c r="A1575" s="46"/>
      <c r="B1575"/>
      <c r="C1575"/>
      <c r="D1575"/>
      <c r="E1575"/>
      <c r="F1575" s="43"/>
      <c r="I1575" s="9"/>
      <c r="J1575"/>
      <c r="K1575"/>
      <c r="L1575"/>
      <c r="M1575"/>
      <c r="N1575"/>
      <c r="O1575"/>
    </row>
    <row r="1576" spans="1:15" s="202" customFormat="1" x14ac:dyDescent="0.35">
      <c r="A1576" s="46"/>
      <c r="B1576"/>
      <c r="C1576"/>
      <c r="D1576"/>
      <c r="E1576"/>
      <c r="F1576" s="43"/>
      <c r="I1576" s="9"/>
      <c r="J1576"/>
      <c r="K1576"/>
      <c r="L1576"/>
      <c r="M1576"/>
      <c r="N1576"/>
      <c r="O1576"/>
    </row>
    <row r="1577" spans="1:15" s="202" customFormat="1" x14ac:dyDescent="0.35">
      <c r="A1577" s="46"/>
      <c r="B1577"/>
      <c r="C1577"/>
      <c r="D1577"/>
      <c r="E1577"/>
      <c r="F1577" s="43"/>
      <c r="I1577" s="9"/>
      <c r="J1577"/>
      <c r="K1577"/>
      <c r="L1577"/>
      <c r="M1577"/>
      <c r="N1577"/>
      <c r="O1577"/>
    </row>
    <row r="1578" spans="1:15" s="202" customFormat="1" x14ac:dyDescent="0.35">
      <c r="A1578" s="46"/>
      <c r="B1578"/>
      <c r="C1578"/>
      <c r="D1578"/>
      <c r="E1578"/>
      <c r="F1578" s="43"/>
      <c r="I1578" s="9"/>
      <c r="J1578"/>
      <c r="K1578"/>
      <c r="L1578"/>
      <c r="M1578"/>
      <c r="N1578"/>
      <c r="O1578"/>
    </row>
    <row r="1579" spans="1:15" s="202" customFormat="1" x14ac:dyDescent="0.35">
      <c r="A1579" s="46"/>
      <c r="B1579"/>
      <c r="C1579"/>
      <c r="D1579"/>
      <c r="E1579"/>
      <c r="F1579" s="43"/>
      <c r="I1579" s="9"/>
      <c r="J1579"/>
      <c r="K1579"/>
      <c r="L1579"/>
      <c r="M1579"/>
      <c r="N1579"/>
      <c r="O1579"/>
    </row>
    <row r="1580" spans="1:15" s="202" customFormat="1" x14ac:dyDescent="0.35">
      <c r="A1580" s="46"/>
      <c r="B1580"/>
      <c r="C1580"/>
      <c r="D1580"/>
      <c r="E1580"/>
      <c r="F1580" s="43"/>
      <c r="I1580" s="9"/>
      <c r="J1580"/>
      <c r="K1580"/>
      <c r="L1580"/>
      <c r="M1580"/>
      <c r="N1580"/>
      <c r="O1580"/>
    </row>
    <row r="1581" spans="1:15" s="202" customFormat="1" x14ac:dyDescent="0.35">
      <c r="A1581" s="46"/>
      <c r="B1581"/>
      <c r="C1581"/>
      <c r="D1581"/>
      <c r="E1581"/>
      <c r="F1581" s="43"/>
      <c r="I1581" s="9"/>
      <c r="J1581"/>
      <c r="K1581"/>
      <c r="L1581"/>
      <c r="M1581"/>
      <c r="N1581"/>
      <c r="O1581"/>
    </row>
    <row r="1582" spans="1:15" s="202" customFormat="1" x14ac:dyDescent="0.35">
      <c r="A1582" s="46"/>
      <c r="B1582"/>
      <c r="C1582"/>
      <c r="D1582"/>
      <c r="E1582"/>
      <c r="F1582" s="43"/>
      <c r="I1582" s="9"/>
      <c r="J1582"/>
      <c r="K1582"/>
      <c r="L1582"/>
      <c r="M1582"/>
      <c r="N1582"/>
      <c r="O1582"/>
    </row>
    <row r="1583" spans="1:15" s="202" customFormat="1" x14ac:dyDescent="0.35">
      <c r="A1583" s="46"/>
      <c r="B1583"/>
      <c r="C1583"/>
      <c r="D1583"/>
      <c r="E1583"/>
      <c r="F1583" s="43"/>
      <c r="I1583" s="9"/>
      <c r="J1583"/>
      <c r="K1583"/>
      <c r="L1583"/>
      <c r="M1583"/>
      <c r="N1583"/>
      <c r="O1583"/>
    </row>
    <row r="1584" spans="1:15" s="202" customFormat="1" x14ac:dyDescent="0.35">
      <c r="A1584" s="46"/>
      <c r="B1584"/>
      <c r="C1584"/>
      <c r="D1584"/>
      <c r="E1584"/>
      <c r="F1584" s="43"/>
      <c r="I1584" s="9"/>
      <c r="J1584"/>
      <c r="K1584"/>
      <c r="L1584"/>
      <c r="M1584"/>
      <c r="N1584"/>
      <c r="O1584"/>
    </row>
    <row r="1585" spans="1:15" s="202" customFormat="1" x14ac:dyDescent="0.35">
      <c r="A1585" s="46"/>
      <c r="B1585"/>
      <c r="C1585"/>
      <c r="D1585"/>
      <c r="E1585"/>
      <c r="F1585" s="43"/>
      <c r="I1585" s="9"/>
      <c r="J1585"/>
      <c r="K1585"/>
      <c r="L1585"/>
      <c r="M1585"/>
      <c r="N1585"/>
      <c r="O1585"/>
    </row>
    <row r="1586" spans="1:15" s="202" customFormat="1" x14ac:dyDescent="0.35">
      <c r="A1586" s="46"/>
      <c r="B1586"/>
      <c r="C1586"/>
      <c r="D1586"/>
      <c r="E1586"/>
      <c r="F1586" s="43"/>
      <c r="I1586" s="9"/>
      <c r="J1586"/>
      <c r="K1586"/>
      <c r="L1586"/>
      <c r="M1586"/>
      <c r="N1586"/>
      <c r="O1586"/>
    </row>
    <row r="1587" spans="1:15" s="202" customFormat="1" x14ac:dyDescent="0.35">
      <c r="A1587" s="46"/>
      <c r="B1587"/>
      <c r="C1587"/>
      <c r="D1587"/>
      <c r="E1587"/>
      <c r="F1587" s="43"/>
      <c r="I1587" s="9"/>
      <c r="J1587"/>
      <c r="K1587"/>
      <c r="L1587"/>
      <c r="M1587"/>
      <c r="N1587"/>
      <c r="O1587"/>
    </row>
    <row r="1588" spans="1:15" s="202" customFormat="1" x14ac:dyDescent="0.35">
      <c r="A1588" s="46"/>
      <c r="B1588"/>
      <c r="C1588"/>
      <c r="D1588"/>
      <c r="E1588"/>
      <c r="F1588" s="43"/>
      <c r="I1588" s="9"/>
      <c r="J1588"/>
      <c r="K1588"/>
      <c r="L1588"/>
      <c r="M1588"/>
      <c r="N1588"/>
      <c r="O1588"/>
    </row>
    <row r="1589" spans="1:15" s="202" customFormat="1" x14ac:dyDescent="0.35">
      <c r="A1589" s="46"/>
      <c r="B1589"/>
      <c r="C1589"/>
      <c r="D1589"/>
      <c r="E1589"/>
      <c r="F1589" s="43"/>
      <c r="I1589" s="9"/>
      <c r="J1589"/>
      <c r="K1589"/>
      <c r="L1589"/>
      <c r="M1589"/>
      <c r="N1589"/>
      <c r="O1589"/>
    </row>
    <row r="1590" spans="1:15" s="202" customFormat="1" x14ac:dyDescent="0.35">
      <c r="A1590" s="46"/>
      <c r="B1590"/>
      <c r="C1590"/>
      <c r="D1590"/>
      <c r="E1590"/>
      <c r="F1590" s="43"/>
      <c r="I1590" s="9"/>
      <c r="J1590"/>
      <c r="K1590"/>
      <c r="L1590"/>
      <c r="M1590"/>
      <c r="N1590"/>
      <c r="O1590"/>
    </row>
    <row r="1591" spans="1:15" s="202" customFormat="1" x14ac:dyDescent="0.35">
      <c r="A1591" s="46"/>
      <c r="B1591"/>
      <c r="C1591"/>
      <c r="D1591"/>
      <c r="E1591"/>
      <c r="F1591" s="43"/>
      <c r="I1591" s="9"/>
      <c r="J1591"/>
      <c r="K1591"/>
      <c r="L1591"/>
      <c r="M1591"/>
      <c r="N1591"/>
      <c r="O1591"/>
    </row>
    <row r="1592" spans="1:15" s="202" customFormat="1" x14ac:dyDescent="0.35">
      <c r="A1592" s="46"/>
      <c r="B1592"/>
      <c r="C1592"/>
      <c r="D1592"/>
      <c r="E1592"/>
      <c r="F1592" s="43"/>
      <c r="I1592" s="9"/>
      <c r="J1592"/>
      <c r="K1592"/>
      <c r="L1592"/>
      <c r="M1592"/>
      <c r="N1592"/>
      <c r="O1592"/>
    </row>
    <row r="1593" spans="1:15" s="202" customFormat="1" x14ac:dyDescent="0.35">
      <c r="A1593" s="46"/>
      <c r="B1593"/>
      <c r="C1593"/>
      <c r="D1593"/>
      <c r="E1593"/>
      <c r="F1593" s="43"/>
      <c r="I1593" s="9"/>
      <c r="J1593"/>
      <c r="K1593"/>
      <c r="L1593"/>
      <c r="M1593"/>
      <c r="N1593"/>
      <c r="O1593"/>
    </row>
    <row r="1594" spans="1:15" s="202" customFormat="1" x14ac:dyDescent="0.35">
      <c r="A1594" s="46"/>
      <c r="B1594"/>
      <c r="C1594"/>
      <c r="D1594"/>
      <c r="E1594"/>
      <c r="F1594" s="43"/>
      <c r="I1594" s="9"/>
      <c r="J1594"/>
      <c r="K1594"/>
      <c r="L1594"/>
      <c r="M1594"/>
      <c r="N1594"/>
      <c r="O1594"/>
    </row>
    <row r="1595" spans="1:15" s="202" customFormat="1" x14ac:dyDescent="0.35">
      <c r="A1595" s="46"/>
      <c r="B1595"/>
      <c r="C1595"/>
      <c r="D1595"/>
      <c r="E1595"/>
      <c r="F1595" s="43"/>
      <c r="I1595" s="9"/>
      <c r="J1595"/>
      <c r="K1595"/>
      <c r="L1595"/>
      <c r="M1595"/>
      <c r="N1595"/>
      <c r="O1595"/>
    </row>
    <row r="1596" spans="1:15" s="202" customFormat="1" x14ac:dyDescent="0.35">
      <c r="A1596" s="46"/>
      <c r="B1596"/>
      <c r="C1596"/>
      <c r="D1596"/>
      <c r="E1596"/>
      <c r="F1596" s="43"/>
      <c r="I1596" s="9"/>
      <c r="J1596"/>
      <c r="K1596"/>
      <c r="L1596"/>
      <c r="M1596"/>
      <c r="N1596"/>
      <c r="O1596"/>
    </row>
    <row r="1597" spans="1:15" s="202" customFormat="1" x14ac:dyDescent="0.35">
      <c r="A1597" s="46"/>
      <c r="B1597"/>
      <c r="C1597"/>
      <c r="D1597"/>
      <c r="E1597"/>
      <c r="F1597" s="43"/>
      <c r="I1597" s="9"/>
      <c r="J1597"/>
      <c r="K1597"/>
      <c r="L1597"/>
      <c r="M1597"/>
      <c r="N1597"/>
      <c r="O1597"/>
    </row>
    <row r="1598" spans="1:15" s="202" customFormat="1" x14ac:dyDescent="0.35">
      <c r="A1598" s="46"/>
      <c r="B1598"/>
      <c r="C1598"/>
      <c r="D1598"/>
      <c r="E1598"/>
      <c r="F1598" s="43"/>
      <c r="I1598" s="9"/>
      <c r="J1598"/>
      <c r="K1598"/>
      <c r="L1598"/>
      <c r="M1598"/>
      <c r="N1598"/>
      <c r="O1598"/>
    </row>
    <row r="1599" spans="1:15" s="202" customFormat="1" x14ac:dyDescent="0.35">
      <c r="A1599" s="46"/>
      <c r="B1599"/>
      <c r="C1599"/>
      <c r="D1599"/>
      <c r="E1599"/>
      <c r="F1599" s="43"/>
      <c r="I1599" s="9"/>
      <c r="J1599"/>
      <c r="K1599"/>
      <c r="L1599"/>
      <c r="M1599"/>
      <c r="N1599"/>
      <c r="O1599"/>
    </row>
    <row r="1600" spans="1:15" s="202" customFormat="1" x14ac:dyDescent="0.35">
      <c r="A1600" s="46"/>
      <c r="B1600"/>
      <c r="C1600"/>
      <c r="D1600"/>
      <c r="E1600"/>
      <c r="F1600" s="43"/>
      <c r="I1600" s="9"/>
      <c r="J1600"/>
      <c r="K1600"/>
      <c r="L1600"/>
      <c r="M1600"/>
      <c r="N1600"/>
      <c r="O1600"/>
    </row>
    <row r="1601" spans="1:15" s="202" customFormat="1" x14ac:dyDescent="0.35">
      <c r="A1601" s="46"/>
      <c r="B1601"/>
      <c r="C1601"/>
      <c r="D1601"/>
      <c r="E1601"/>
      <c r="F1601" s="43"/>
      <c r="I1601" s="9"/>
      <c r="J1601"/>
      <c r="K1601"/>
      <c r="L1601"/>
      <c r="M1601"/>
      <c r="N1601"/>
      <c r="O1601"/>
    </row>
    <row r="1602" spans="1:15" s="202" customFormat="1" x14ac:dyDescent="0.35">
      <c r="A1602" s="46"/>
      <c r="B1602"/>
      <c r="C1602"/>
      <c r="D1602"/>
      <c r="E1602"/>
      <c r="F1602" s="43"/>
      <c r="I1602" s="9"/>
      <c r="J1602"/>
      <c r="K1602"/>
      <c r="L1602"/>
      <c r="M1602"/>
      <c r="N1602"/>
      <c r="O1602"/>
    </row>
    <row r="1603" spans="1:15" s="202" customFormat="1" x14ac:dyDescent="0.35">
      <c r="A1603" s="46"/>
      <c r="B1603"/>
      <c r="C1603"/>
      <c r="D1603"/>
      <c r="E1603"/>
      <c r="F1603" s="43"/>
      <c r="I1603" s="9"/>
      <c r="J1603"/>
      <c r="K1603"/>
      <c r="L1603"/>
      <c r="M1603"/>
      <c r="N1603"/>
      <c r="O1603"/>
    </row>
    <row r="1604" spans="1:15" s="202" customFormat="1" x14ac:dyDescent="0.35">
      <c r="A1604" s="46"/>
      <c r="B1604"/>
      <c r="C1604"/>
      <c r="D1604"/>
      <c r="E1604"/>
      <c r="F1604" s="43"/>
      <c r="I1604" s="9"/>
      <c r="J1604"/>
      <c r="K1604"/>
      <c r="L1604"/>
      <c r="M1604"/>
      <c r="N1604"/>
      <c r="O1604"/>
    </row>
    <row r="1605" spans="1:15" s="202" customFormat="1" x14ac:dyDescent="0.35">
      <c r="A1605" s="46"/>
      <c r="B1605"/>
      <c r="C1605"/>
      <c r="D1605"/>
      <c r="E1605"/>
      <c r="F1605" s="43"/>
      <c r="I1605" s="9"/>
      <c r="J1605"/>
      <c r="K1605"/>
      <c r="L1605"/>
      <c r="M1605"/>
      <c r="N1605"/>
      <c r="O1605"/>
    </row>
    <row r="1606" spans="1:15" s="202" customFormat="1" x14ac:dyDescent="0.35">
      <c r="A1606" s="46"/>
      <c r="B1606"/>
      <c r="C1606"/>
      <c r="D1606"/>
      <c r="E1606"/>
      <c r="F1606" s="43"/>
      <c r="I1606" s="9"/>
      <c r="J1606"/>
      <c r="K1606"/>
      <c r="L1606"/>
      <c r="M1606"/>
      <c r="N1606"/>
      <c r="O1606"/>
    </row>
    <row r="1607" spans="1:15" s="202" customFormat="1" x14ac:dyDescent="0.35">
      <c r="A1607" s="46"/>
      <c r="B1607"/>
      <c r="C1607"/>
      <c r="D1607"/>
      <c r="E1607"/>
      <c r="F1607" s="43"/>
      <c r="I1607" s="9"/>
      <c r="J1607"/>
      <c r="K1607"/>
      <c r="L1607"/>
      <c r="M1607"/>
      <c r="N1607"/>
      <c r="O1607"/>
    </row>
    <row r="1608" spans="1:15" s="202" customFormat="1" x14ac:dyDescent="0.35">
      <c r="A1608" s="46"/>
      <c r="B1608"/>
      <c r="C1608"/>
      <c r="D1608"/>
      <c r="E1608"/>
      <c r="F1608" s="43"/>
      <c r="I1608" s="9"/>
      <c r="J1608"/>
      <c r="K1608"/>
      <c r="L1608"/>
      <c r="M1608"/>
      <c r="N1608"/>
      <c r="O1608"/>
    </row>
    <row r="1609" spans="1:15" s="202" customFormat="1" x14ac:dyDescent="0.35">
      <c r="A1609" s="46"/>
      <c r="B1609"/>
      <c r="C1609"/>
      <c r="D1609"/>
      <c r="E1609"/>
      <c r="F1609" s="43"/>
      <c r="I1609" s="9"/>
      <c r="J1609"/>
      <c r="K1609"/>
      <c r="L1609"/>
      <c r="M1609"/>
      <c r="N1609"/>
      <c r="O1609"/>
    </row>
    <row r="1610" spans="1:15" s="202" customFormat="1" x14ac:dyDescent="0.35">
      <c r="A1610" s="46"/>
      <c r="B1610"/>
      <c r="C1610"/>
      <c r="D1610"/>
      <c r="E1610"/>
      <c r="F1610" s="43"/>
      <c r="I1610" s="9"/>
      <c r="J1610"/>
      <c r="K1610"/>
      <c r="L1610"/>
      <c r="M1610"/>
      <c r="N1610"/>
      <c r="O1610"/>
    </row>
    <row r="1611" spans="1:15" s="202" customFormat="1" x14ac:dyDescent="0.35">
      <c r="A1611" s="46"/>
      <c r="B1611"/>
      <c r="C1611"/>
      <c r="D1611"/>
      <c r="E1611"/>
      <c r="F1611" s="43"/>
      <c r="I1611" s="9"/>
      <c r="J1611"/>
      <c r="K1611"/>
      <c r="L1611"/>
      <c r="M1611"/>
      <c r="N1611"/>
      <c r="O1611"/>
    </row>
    <row r="1612" spans="1:15" s="202" customFormat="1" x14ac:dyDescent="0.35">
      <c r="A1612" s="46"/>
      <c r="B1612"/>
      <c r="C1612"/>
      <c r="D1612"/>
      <c r="E1612"/>
      <c r="F1612" s="43"/>
      <c r="I1612" s="9"/>
      <c r="J1612"/>
      <c r="K1612"/>
      <c r="L1612"/>
      <c r="M1612"/>
      <c r="N1612"/>
      <c r="O1612"/>
    </row>
    <row r="1613" spans="1:15" s="202" customFormat="1" x14ac:dyDescent="0.35">
      <c r="A1613" s="46"/>
      <c r="B1613"/>
      <c r="C1613"/>
      <c r="D1613"/>
      <c r="E1613"/>
      <c r="F1613" s="43"/>
      <c r="I1613" s="9"/>
      <c r="J1613"/>
      <c r="K1613"/>
      <c r="L1613"/>
      <c r="M1613"/>
      <c r="N1613"/>
      <c r="O1613"/>
    </row>
    <row r="1614" spans="1:15" s="202" customFormat="1" x14ac:dyDescent="0.35">
      <c r="A1614" s="46"/>
      <c r="B1614"/>
      <c r="C1614"/>
      <c r="D1614"/>
      <c r="E1614"/>
      <c r="F1614" s="43"/>
      <c r="I1614" s="9"/>
      <c r="J1614"/>
      <c r="K1614"/>
      <c r="L1614"/>
      <c r="M1614"/>
      <c r="N1614"/>
      <c r="O1614"/>
    </row>
    <row r="1615" spans="1:15" s="202" customFormat="1" x14ac:dyDescent="0.35">
      <c r="A1615" s="46"/>
      <c r="B1615"/>
      <c r="C1615"/>
      <c r="D1615"/>
      <c r="E1615"/>
      <c r="F1615" s="43"/>
      <c r="I1615" s="9"/>
      <c r="J1615"/>
      <c r="K1615"/>
      <c r="L1615"/>
      <c r="M1615"/>
      <c r="N1615"/>
      <c r="O1615"/>
    </row>
    <row r="1616" spans="1:15" s="202" customFormat="1" x14ac:dyDescent="0.35">
      <c r="A1616" s="46"/>
      <c r="B1616"/>
      <c r="C1616"/>
      <c r="D1616"/>
      <c r="E1616"/>
      <c r="F1616" s="43"/>
      <c r="I1616" s="9"/>
      <c r="J1616"/>
      <c r="K1616"/>
      <c r="L1616"/>
      <c r="M1616"/>
      <c r="N1616"/>
      <c r="O1616"/>
    </row>
    <row r="1617" spans="1:15" s="202" customFormat="1" x14ac:dyDescent="0.35">
      <c r="A1617" s="46"/>
      <c r="B1617"/>
      <c r="C1617"/>
      <c r="D1617"/>
      <c r="E1617"/>
      <c r="F1617" s="43"/>
      <c r="I1617" s="9"/>
      <c r="J1617"/>
      <c r="K1617"/>
      <c r="L1617"/>
      <c r="M1617"/>
      <c r="N1617"/>
      <c r="O1617"/>
    </row>
    <row r="1618" spans="1:15" s="202" customFormat="1" x14ac:dyDescent="0.35">
      <c r="A1618" s="46"/>
      <c r="B1618"/>
      <c r="C1618"/>
      <c r="D1618"/>
      <c r="E1618"/>
      <c r="F1618" s="43"/>
      <c r="I1618" s="9"/>
      <c r="J1618"/>
      <c r="K1618"/>
      <c r="L1618"/>
      <c r="M1618"/>
      <c r="N1618"/>
      <c r="O1618"/>
    </row>
    <row r="1619" spans="1:15" s="202" customFormat="1" x14ac:dyDescent="0.35">
      <c r="A1619" s="46"/>
      <c r="B1619"/>
      <c r="C1619"/>
      <c r="D1619"/>
      <c r="E1619"/>
      <c r="F1619" s="43"/>
      <c r="I1619" s="9"/>
      <c r="J1619"/>
      <c r="K1619"/>
      <c r="L1619"/>
      <c r="M1619"/>
      <c r="N1619"/>
      <c r="O1619"/>
    </row>
    <row r="1620" spans="1:15" s="202" customFormat="1" x14ac:dyDescent="0.35">
      <c r="A1620" s="46"/>
      <c r="B1620"/>
      <c r="C1620"/>
      <c r="D1620"/>
      <c r="E1620"/>
      <c r="F1620" s="43"/>
      <c r="I1620" s="9"/>
      <c r="J1620"/>
      <c r="K1620"/>
      <c r="L1620"/>
      <c r="M1620"/>
      <c r="N1620"/>
      <c r="O1620"/>
    </row>
    <row r="1621" spans="1:15" s="202" customFormat="1" x14ac:dyDescent="0.35">
      <c r="A1621" s="46"/>
      <c r="B1621"/>
      <c r="C1621"/>
      <c r="D1621"/>
      <c r="E1621"/>
      <c r="F1621" s="43"/>
      <c r="I1621" s="9"/>
      <c r="J1621"/>
      <c r="K1621"/>
      <c r="L1621"/>
      <c r="M1621"/>
      <c r="N1621"/>
      <c r="O1621"/>
    </row>
    <row r="1622" spans="1:15" s="202" customFormat="1" x14ac:dyDescent="0.35">
      <c r="A1622" s="46"/>
      <c r="B1622"/>
      <c r="C1622"/>
      <c r="D1622"/>
      <c r="E1622"/>
      <c r="F1622" s="43"/>
      <c r="I1622" s="9"/>
      <c r="J1622"/>
      <c r="K1622"/>
      <c r="L1622"/>
      <c r="M1622"/>
      <c r="N1622"/>
      <c r="O1622"/>
    </row>
    <row r="1623" spans="1:15" s="202" customFormat="1" x14ac:dyDescent="0.35">
      <c r="A1623" s="46"/>
      <c r="B1623"/>
      <c r="C1623"/>
      <c r="D1623"/>
      <c r="E1623"/>
      <c r="F1623" s="43"/>
      <c r="I1623" s="9"/>
      <c r="J1623"/>
      <c r="K1623"/>
      <c r="L1623"/>
      <c r="M1623"/>
      <c r="N1623"/>
      <c r="O1623"/>
    </row>
    <row r="1624" spans="1:15" s="202" customFormat="1" x14ac:dyDescent="0.35">
      <c r="A1624" s="46"/>
      <c r="B1624"/>
      <c r="C1624"/>
      <c r="D1624"/>
      <c r="E1624"/>
      <c r="F1624" s="43"/>
      <c r="I1624" s="9"/>
      <c r="J1624"/>
      <c r="K1624"/>
      <c r="L1624"/>
      <c r="M1624"/>
      <c r="N1624"/>
      <c r="O1624"/>
    </row>
    <row r="1625" spans="1:15" s="202" customFormat="1" x14ac:dyDescent="0.35">
      <c r="A1625" s="46"/>
      <c r="B1625"/>
      <c r="C1625"/>
      <c r="D1625"/>
      <c r="E1625"/>
      <c r="F1625" s="43"/>
      <c r="I1625" s="9"/>
      <c r="J1625"/>
      <c r="K1625"/>
      <c r="L1625"/>
      <c r="M1625"/>
      <c r="N1625"/>
      <c r="O1625"/>
    </row>
    <row r="1626" spans="1:15" s="202" customFormat="1" x14ac:dyDescent="0.35">
      <c r="A1626" s="46"/>
      <c r="B1626"/>
      <c r="C1626"/>
      <c r="D1626"/>
      <c r="E1626"/>
      <c r="F1626" s="43"/>
      <c r="I1626" s="9"/>
      <c r="J1626"/>
      <c r="K1626"/>
      <c r="L1626"/>
      <c r="M1626"/>
      <c r="N1626"/>
      <c r="O1626"/>
    </row>
    <row r="1627" spans="1:15" s="202" customFormat="1" x14ac:dyDescent="0.35">
      <c r="A1627" s="46"/>
      <c r="B1627"/>
      <c r="C1627"/>
      <c r="D1627"/>
      <c r="E1627"/>
      <c r="F1627" s="43"/>
      <c r="I1627" s="9"/>
      <c r="J1627"/>
      <c r="K1627"/>
      <c r="L1627"/>
      <c r="M1627"/>
      <c r="N1627"/>
      <c r="O1627"/>
    </row>
    <row r="1628" spans="1:15" s="202" customFormat="1" x14ac:dyDescent="0.35">
      <c r="A1628" s="46"/>
      <c r="B1628"/>
      <c r="C1628"/>
      <c r="D1628"/>
      <c r="E1628"/>
      <c r="F1628" s="43"/>
      <c r="I1628" s="9"/>
      <c r="J1628"/>
      <c r="K1628"/>
      <c r="L1628"/>
      <c r="M1628"/>
      <c r="N1628"/>
      <c r="O1628"/>
    </row>
    <row r="1629" spans="1:15" s="202" customFormat="1" x14ac:dyDescent="0.35">
      <c r="A1629" s="46"/>
      <c r="B1629"/>
      <c r="C1629"/>
      <c r="D1629"/>
      <c r="E1629"/>
      <c r="F1629" s="43"/>
      <c r="I1629" s="9"/>
      <c r="J1629"/>
      <c r="K1629"/>
      <c r="L1629"/>
      <c r="M1629"/>
      <c r="N1629"/>
      <c r="O1629"/>
    </row>
    <row r="1630" spans="1:15" s="202" customFormat="1" x14ac:dyDescent="0.35">
      <c r="A1630" s="46"/>
      <c r="B1630"/>
      <c r="C1630"/>
      <c r="D1630"/>
      <c r="E1630"/>
      <c r="F1630" s="43"/>
      <c r="I1630" s="9"/>
      <c r="J1630"/>
      <c r="K1630"/>
      <c r="L1630"/>
      <c r="M1630"/>
      <c r="N1630"/>
      <c r="O1630"/>
    </row>
    <row r="1631" spans="1:15" s="202" customFormat="1" x14ac:dyDescent="0.35">
      <c r="A1631" s="46"/>
      <c r="B1631"/>
      <c r="C1631"/>
      <c r="D1631"/>
      <c r="E1631"/>
      <c r="F1631" s="43"/>
      <c r="I1631" s="9"/>
      <c r="J1631"/>
      <c r="K1631"/>
      <c r="L1631"/>
      <c r="M1631"/>
      <c r="N1631"/>
      <c r="O1631"/>
    </row>
    <row r="1632" spans="1:15" s="202" customFormat="1" x14ac:dyDescent="0.35">
      <c r="A1632" s="46"/>
      <c r="B1632"/>
      <c r="C1632"/>
      <c r="D1632"/>
      <c r="E1632"/>
      <c r="F1632" s="43"/>
      <c r="I1632" s="9"/>
      <c r="J1632"/>
      <c r="K1632"/>
      <c r="L1632"/>
      <c r="M1632"/>
      <c r="N1632"/>
      <c r="O1632"/>
    </row>
    <row r="1633" spans="1:15" s="202" customFormat="1" x14ac:dyDescent="0.35">
      <c r="A1633" s="46"/>
      <c r="B1633"/>
      <c r="C1633"/>
      <c r="D1633"/>
      <c r="E1633"/>
      <c r="F1633" s="43"/>
      <c r="I1633" s="9"/>
      <c r="J1633"/>
      <c r="K1633"/>
      <c r="L1633"/>
      <c r="M1633"/>
      <c r="N1633"/>
      <c r="O1633"/>
    </row>
    <row r="1634" spans="1:15" s="202" customFormat="1" x14ac:dyDescent="0.35">
      <c r="A1634" s="46"/>
      <c r="B1634"/>
      <c r="C1634"/>
      <c r="D1634"/>
      <c r="E1634"/>
      <c r="F1634" s="43"/>
      <c r="I1634" s="9"/>
      <c r="J1634"/>
      <c r="K1634"/>
      <c r="L1634"/>
      <c r="M1634"/>
      <c r="N1634"/>
      <c r="O1634"/>
    </row>
    <row r="1635" spans="1:15" s="202" customFormat="1" x14ac:dyDescent="0.35">
      <c r="A1635" s="46"/>
      <c r="B1635"/>
      <c r="C1635"/>
      <c r="D1635"/>
      <c r="E1635"/>
      <c r="F1635" s="43"/>
      <c r="I1635" s="9"/>
      <c r="J1635"/>
      <c r="K1635"/>
      <c r="L1635"/>
      <c r="M1635"/>
      <c r="N1635"/>
      <c r="O1635"/>
    </row>
    <row r="1636" spans="1:15" s="202" customFormat="1" x14ac:dyDescent="0.35">
      <c r="A1636" s="46"/>
      <c r="B1636"/>
      <c r="C1636"/>
      <c r="D1636"/>
      <c r="E1636"/>
      <c r="F1636" s="43"/>
      <c r="I1636" s="9"/>
      <c r="J1636"/>
      <c r="K1636"/>
      <c r="L1636"/>
      <c r="M1636"/>
      <c r="N1636"/>
      <c r="O1636"/>
    </row>
    <row r="1637" spans="1:15" s="202" customFormat="1" x14ac:dyDescent="0.35">
      <c r="A1637" s="46"/>
      <c r="B1637"/>
      <c r="C1637"/>
      <c r="D1637"/>
      <c r="E1637"/>
      <c r="F1637" s="43"/>
      <c r="I1637" s="9"/>
      <c r="J1637"/>
      <c r="K1637"/>
      <c r="L1637"/>
      <c r="M1637"/>
      <c r="N1637"/>
      <c r="O1637"/>
    </row>
    <row r="1638" spans="1:15" s="202" customFormat="1" x14ac:dyDescent="0.35">
      <c r="A1638" s="46"/>
      <c r="B1638"/>
      <c r="C1638"/>
      <c r="D1638"/>
      <c r="E1638"/>
      <c r="F1638" s="43"/>
      <c r="I1638" s="9"/>
      <c r="J1638"/>
      <c r="K1638"/>
      <c r="L1638"/>
      <c r="M1638"/>
      <c r="N1638"/>
      <c r="O1638"/>
    </row>
    <row r="1639" spans="1:15" s="202" customFormat="1" x14ac:dyDescent="0.35">
      <c r="A1639" s="46"/>
      <c r="B1639"/>
      <c r="C1639"/>
      <c r="D1639"/>
      <c r="E1639"/>
      <c r="F1639" s="43"/>
      <c r="I1639" s="9"/>
      <c r="J1639"/>
      <c r="K1639"/>
      <c r="L1639"/>
      <c r="M1639"/>
      <c r="N1639"/>
      <c r="O1639"/>
    </row>
    <row r="1640" spans="1:15" s="202" customFormat="1" x14ac:dyDescent="0.35">
      <c r="A1640" s="46"/>
      <c r="B1640"/>
      <c r="C1640"/>
      <c r="D1640"/>
      <c r="E1640"/>
      <c r="F1640" s="43"/>
      <c r="I1640" s="9"/>
      <c r="J1640"/>
      <c r="K1640"/>
      <c r="L1640"/>
      <c r="M1640"/>
      <c r="N1640"/>
      <c r="O1640"/>
    </row>
    <row r="1641" spans="1:15" s="202" customFormat="1" x14ac:dyDescent="0.35">
      <c r="A1641" s="46"/>
      <c r="B1641"/>
      <c r="C1641"/>
      <c r="D1641"/>
      <c r="E1641"/>
      <c r="F1641" s="43"/>
      <c r="I1641" s="9"/>
      <c r="J1641"/>
      <c r="K1641"/>
      <c r="L1641"/>
      <c r="M1641"/>
      <c r="N1641"/>
      <c r="O1641"/>
    </row>
    <row r="1642" spans="1:15" s="202" customFormat="1" x14ac:dyDescent="0.35">
      <c r="A1642" s="46"/>
      <c r="B1642"/>
      <c r="C1642"/>
      <c r="D1642"/>
      <c r="E1642"/>
      <c r="F1642" s="43"/>
      <c r="I1642" s="9"/>
      <c r="J1642"/>
      <c r="K1642"/>
      <c r="L1642"/>
      <c r="M1642"/>
      <c r="N1642"/>
      <c r="O1642"/>
    </row>
    <row r="1643" spans="1:15" s="202" customFormat="1" x14ac:dyDescent="0.35">
      <c r="A1643" s="46"/>
      <c r="B1643"/>
      <c r="C1643"/>
      <c r="D1643"/>
      <c r="E1643"/>
      <c r="F1643" s="43"/>
      <c r="I1643" s="9"/>
      <c r="J1643"/>
      <c r="K1643"/>
      <c r="L1643"/>
      <c r="M1643"/>
      <c r="N1643"/>
      <c r="O1643"/>
    </row>
    <row r="1644" spans="1:15" s="202" customFormat="1" x14ac:dyDescent="0.35">
      <c r="A1644" s="46"/>
      <c r="B1644"/>
      <c r="C1644"/>
      <c r="D1644"/>
      <c r="E1644"/>
      <c r="F1644" s="43"/>
      <c r="I1644" s="9"/>
      <c r="J1644"/>
      <c r="K1644"/>
      <c r="L1644"/>
      <c r="M1644"/>
      <c r="N1644"/>
      <c r="O1644"/>
    </row>
    <row r="1645" spans="1:15" s="202" customFormat="1" x14ac:dyDescent="0.35">
      <c r="A1645" s="46"/>
      <c r="B1645"/>
      <c r="C1645"/>
      <c r="D1645"/>
      <c r="E1645"/>
      <c r="F1645" s="43"/>
      <c r="I1645" s="9"/>
      <c r="J1645"/>
      <c r="K1645"/>
      <c r="L1645"/>
      <c r="M1645"/>
      <c r="N1645"/>
      <c r="O1645"/>
    </row>
    <row r="1646" spans="1:15" s="202" customFormat="1" x14ac:dyDescent="0.35">
      <c r="A1646" s="46"/>
      <c r="B1646"/>
      <c r="C1646"/>
      <c r="D1646"/>
      <c r="E1646"/>
      <c r="F1646" s="43"/>
      <c r="I1646" s="9"/>
      <c r="J1646"/>
      <c r="K1646"/>
      <c r="L1646"/>
      <c r="M1646"/>
      <c r="N1646"/>
      <c r="O1646"/>
    </row>
    <row r="1647" spans="1:15" s="202" customFormat="1" x14ac:dyDescent="0.35">
      <c r="A1647" s="46"/>
      <c r="B1647"/>
      <c r="C1647"/>
      <c r="D1647"/>
      <c r="E1647"/>
      <c r="F1647" s="43"/>
      <c r="I1647" s="9"/>
      <c r="J1647"/>
      <c r="K1647"/>
      <c r="L1647"/>
      <c r="M1647"/>
      <c r="N1647"/>
      <c r="O1647"/>
    </row>
    <row r="1648" spans="1:15" s="202" customFormat="1" x14ac:dyDescent="0.35">
      <c r="A1648" s="46"/>
      <c r="B1648"/>
      <c r="C1648"/>
      <c r="D1648"/>
      <c r="E1648"/>
      <c r="F1648" s="43"/>
      <c r="I1648" s="9"/>
      <c r="J1648"/>
      <c r="K1648"/>
      <c r="L1648"/>
      <c r="M1648"/>
      <c r="N1648"/>
      <c r="O1648"/>
    </row>
    <row r="1649" spans="1:15" s="202" customFormat="1" x14ac:dyDescent="0.35">
      <c r="A1649" s="46"/>
      <c r="B1649"/>
      <c r="C1649"/>
      <c r="D1649"/>
      <c r="E1649"/>
      <c r="F1649" s="43"/>
      <c r="I1649" s="9"/>
      <c r="J1649"/>
      <c r="K1649"/>
      <c r="L1649"/>
      <c r="M1649"/>
      <c r="N1649"/>
      <c r="O1649"/>
    </row>
    <row r="1650" spans="1:15" s="202" customFormat="1" x14ac:dyDescent="0.35">
      <c r="A1650" s="46"/>
      <c r="B1650"/>
      <c r="C1650"/>
      <c r="D1650"/>
      <c r="E1650"/>
      <c r="F1650" s="43"/>
      <c r="I1650" s="9"/>
      <c r="J1650"/>
      <c r="K1650"/>
      <c r="L1650"/>
      <c r="M1650"/>
      <c r="N1650"/>
      <c r="O1650"/>
    </row>
    <row r="1651" spans="1:15" s="202" customFormat="1" x14ac:dyDescent="0.35">
      <c r="A1651" s="46"/>
      <c r="B1651"/>
      <c r="C1651"/>
      <c r="D1651"/>
      <c r="E1651"/>
      <c r="F1651" s="43"/>
      <c r="I1651" s="9"/>
      <c r="J1651"/>
      <c r="K1651"/>
      <c r="L1651"/>
      <c r="M1651"/>
      <c r="N1651"/>
      <c r="O1651"/>
    </row>
    <row r="1652" spans="1:15" s="202" customFormat="1" x14ac:dyDescent="0.35">
      <c r="A1652" s="46"/>
      <c r="B1652"/>
      <c r="C1652"/>
      <c r="D1652"/>
      <c r="E1652"/>
      <c r="F1652" s="43"/>
      <c r="I1652" s="9"/>
      <c r="J1652"/>
      <c r="K1652"/>
      <c r="L1652"/>
      <c r="M1652"/>
      <c r="N1652"/>
      <c r="O1652"/>
    </row>
    <row r="1653" spans="1:15" s="202" customFormat="1" x14ac:dyDescent="0.35">
      <c r="A1653" s="46"/>
      <c r="B1653"/>
      <c r="C1653"/>
      <c r="D1653"/>
      <c r="E1653"/>
      <c r="F1653" s="43"/>
      <c r="I1653" s="9"/>
      <c r="J1653"/>
      <c r="K1653"/>
      <c r="L1653"/>
      <c r="M1653"/>
      <c r="N1653"/>
      <c r="O1653"/>
    </row>
    <row r="1654" spans="1:15" s="202" customFormat="1" x14ac:dyDescent="0.35">
      <c r="A1654" s="46"/>
      <c r="B1654"/>
      <c r="C1654"/>
      <c r="D1654"/>
      <c r="E1654"/>
      <c r="F1654" s="43"/>
      <c r="I1654" s="9"/>
      <c r="J1654"/>
      <c r="K1654"/>
      <c r="L1654"/>
      <c r="M1654"/>
      <c r="N1654"/>
      <c r="O1654"/>
    </row>
    <row r="1655" spans="1:15" s="202" customFormat="1" x14ac:dyDescent="0.35">
      <c r="A1655" s="46"/>
      <c r="B1655"/>
      <c r="C1655"/>
      <c r="D1655"/>
      <c r="E1655"/>
      <c r="F1655" s="43"/>
      <c r="I1655" s="9"/>
      <c r="J1655"/>
      <c r="K1655"/>
      <c r="L1655"/>
      <c r="M1655"/>
      <c r="N1655"/>
      <c r="O1655"/>
    </row>
    <row r="1656" spans="1:15" s="202" customFormat="1" x14ac:dyDescent="0.35">
      <c r="A1656" s="46"/>
      <c r="B1656"/>
      <c r="C1656"/>
      <c r="D1656"/>
      <c r="E1656"/>
      <c r="F1656" s="43"/>
      <c r="I1656" s="9"/>
      <c r="J1656"/>
      <c r="K1656"/>
      <c r="L1656"/>
      <c r="M1656"/>
      <c r="N1656"/>
      <c r="O1656"/>
    </row>
    <row r="1657" spans="1:15" s="202" customFormat="1" x14ac:dyDescent="0.35">
      <c r="A1657" s="46"/>
      <c r="B1657"/>
      <c r="C1657"/>
      <c r="D1657"/>
      <c r="E1657"/>
      <c r="F1657" s="43"/>
      <c r="I1657" s="9"/>
      <c r="J1657"/>
      <c r="K1657"/>
      <c r="L1657"/>
      <c r="M1657"/>
      <c r="N1657"/>
      <c r="O1657"/>
    </row>
    <row r="1658" spans="1:15" s="202" customFormat="1" x14ac:dyDescent="0.35">
      <c r="A1658" s="46"/>
      <c r="B1658"/>
      <c r="C1658"/>
      <c r="D1658"/>
      <c r="E1658"/>
      <c r="F1658" s="43"/>
      <c r="I1658" s="9"/>
      <c r="J1658"/>
      <c r="K1658"/>
      <c r="L1658"/>
      <c r="M1658"/>
      <c r="N1658"/>
      <c r="O1658"/>
    </row>
    <row r="1659" spans="1:15" s="202" customFormat="1" x14ac:dyDescent="0.35">
      <c r="A1659" s="46"/>
      <c r="B1659"/>
      <c r="C1659"/>
      <c r="D1659"/>
      <c r="E1659"/>
      <c r="F1659" s="43"/>
      <c r="I1659" s="9"/>
      <c r="J1659"/>
      <c r="K1659"/>
      <c r="L1659"/>
      <c r="M1659"/>
      <c r="N1659"/>
      <c r="O1659"/>
    </row>
    <row r="1660" spans="1:15" s="202" customFormat="1" x14ac:dyDescent="0.35">
      <c r="A1660" s="46"/>
      <c r="B1660"/>
      <c r="C1660"/>
      <c r="D1660"/>
      <c r="E1660"/>
      <c r="F1660" s="43"/>
      <c r="I1660" s="9"/>
      <c r="J1660"/>
      <c r="K1660"/>
      <c r="L1660"/>
      <c r="M1660"/>
      <c r="N1660"/>
      <c r="O1660"/>
    </row>
    <row r="1661" spans="1:15" s="202" customFormat="1" x14ac:dyDescent="0.35">
      <c r="A1661" s="46"/>
      <c r="B1661"/>
      <c r="C1661"/>
      <c r="D1661"/>
      <c r="E1661"/>
      <c r="F1661" s="43"/>
      <c r="I1661" s="9"/>
      <c r="J1661"/>
      <c r="K1661"/>
      <c r="L1661"/>
      <c r="M1661"/>
      <c r="N1661"/>
      <c r="O1661"/>
    </row>
    <row r="1662" spans="1:15" s="202" customFormat="1" x14ac:dyDescent="0.35">
      <c r="A1662" s="46"/>
      <c r="B1662"/>
      <c r="C1662"/>
      <c r="D1662"/>
      <c r="E1662"/>
      <c r="F1662" s="43"/>
      <c r="I1662" s="9"/>
      <c r="J1662"/>
      <c r="K1662"/>
      <c r="L1662"/>
      <c r="M1662"/>
      <c r="N1662"/>
      <c r="O1662"/>
    </row>
    <row r="1663" spans="1:15" s="202" customFormat="1" x14ac:dyDescent="0.35">
      <c r="A1663" s="46"/>
      <c r="B1663"/>
      <c r="C1663"/>
      <c r="D1663"/>
      <c r="E1663"/>
      <c r="F1663" s="43"/>
      <c r="I1663" s="9"/>
      <c r="J1663"/>
      <c r="K1663"/>
      <c r="L1663"/>
      <c r="M1663"/>
      <c r="N1663"/>
      <c r="O1663"/>
    </row>
    <row r="1664" spans="1:15" s="202" customFormat="1" x14ac:dyDescent="0.35">
      <c r="A1664" s="46"/>
      <c r="B1664"/>
      <c r="C1664"/>
      <c r="D1664"/>
      <c r="E1664"/>
      <c r="F1664" s="43"/>
      <c r="I1664" s="9"/>
      <c r="J1664"/>
      <c r="K1664"/>
      <c r="L1664"/>
      <c r="M1664"/>
      <c r="N1664"/>
      <c r="O1664"/>
    </row>
    <row r="1665" spans="1:15" s="202" customFormat="1" x14ac:dyDescent="0.35">
      <c r="A1665" s="46"/>
      <c r="B1665"/>
      <c r="C1665"/>
      <c r="D1665"/>
      <c r="E1665"/>
      <c r="F1665" s="43"/>
      <c r="I1665" s="9"/>
      <c r="J1665"/>
      <c r="K1665"/>
      <c r="L1665"/>
      <c r="M1665"/>
      <c r="N1665"/>
      <c r="O1665"/>
    </row>
    <row r="1666" spans="1:15" s="202" customFormat="1" x14ac:dyDescent="0.35">
      <c r="A1666" s="46"/>
      <c r="B1666"/>
      <c r="C1666"/>
      <c r="D1666"/>
      <c r="E1666"/>
      <c r="F1666" s="43"/>
      <c r="I1666" s="9"/>
      <c r="J1666"/>
      <c r="K1666"/>
      <c r="L1666"/>
      <c r="M1666"/>
      <c r="N1666"/>
      <c r="O1666"/>
    </row>
    <row r="1667" spans="1:15" s="202" customFormat="1" x14ac:dyDescent="0.35">
      <c r="A1667" s="46"/>
      <c r="B1667"/>
      <c r="C1667"/>
      <c r="D1667"/>
      <c r="E1667"/>
      <c r="F1667" s="43"/>
      <c r="I1667" s="9"/>
      <c r="J1667"/>
      <c r="K1667"/>
      <c r="L1667"/>
      <c r="M1667"/>
      <c r="N1667"/>
      <c r="O1667"/>
    </row>
    <row r="1668" spans="1:15" s="202" customFormat="1" x14ac:dyDescent="0.35">
      <c r="A1668" s="46"/>
      <c r="B1668"/>
      <c r="C1668"/>
      <c r="D1668"/>
      <c r="E1668"/>
      <c r="F1668" s="43"/>
      <c r="I1668" s="9"/>
      <c r="J1668"/>
      <c r="K1668"/>
      <c r="L1668"/>
      <c r="M1668"/>
      <c r="N1668"/>
      <c r="O1668"/>
    </row>
    <row r="1669" spans="1:15" s="202" customFormat="1" x14ac:dyDescent="0.35">
      <c r="A1669" s="46"/>
      <c r="B1669"/>
      <c r="C1669"/>
      <c r="D1669"/>
      <c r="E1669"/>
      <c r="F1669" s="43"/>
      <c r="I1669" s="9"/>
      <c r="J1669"/>
      <c r="K1669"/>
      <c r="L1669"/>
      <c r="M1669"/>
      <c r="N1669"/>
      <c r="O1669"/>
    </row>
    <row r="1670" spans="1:15" s="202" customFormat="1" x14ac:dyDescent="0.35">
      <c r="A1670" s="46"/>
      <c r="B1670"/>
      <c r="C1670"/>
      <c r="D1670"/>
      <c r="E1670"/>
      <c r="F1670" s="43"/>
      <c r="I1670" s="9"/>
      <c r="J1670"/>
      <c r="K1670"/>
      <c r="L1670"/>
      <c r="M1670"/>
      <c r="N1670"/>
      <c r="O1670"/>
    </row>
    <row r="1671" spans="1:15" s="202" customFormat="1" x14ac:dyDescent="0.35">
      <c r="A1671" s="46"/>
      <c r="B1671"/>
      <c r="C1671"/>
      <c r="D1671"/>
      <c r="E1671"/>
      <c r="F1671" s="43"/>
      <c r="I1671" s="9"/>
      <c r="J1671"/>
      <c r="K1671"/>
      <c r="L1671"/>
      <c r="M1671"/>
      <c r="N1671"/>
      <c r="O1671"/>
    </row>
    <row r="1672" spans="1:15" s="202" customFormat="1" x14ac:dyDescent="0.35">
      <c r="A1672" s="46"/>
      <c r="B1672"/>
      <c r="C1672"/>
      <c r="D1672"/>
      <c r="E1672"/>
      <c r="F1672" s="43"/>
      <c r="I1672" s="9"/>
      <c r="J1672"/>
      <c r="K1672"/>
      <c r="L1672"/>
      <c r="M1672"/>
      <c r="N1672"/>
      <c r="O1672"/>
    </row>
    <row r="1673" spans="1:15" s="202" customFormat="1" x14ac:dyDescent="0.35">
      <c r="A1673" s="46"/>
      <c r="B1673"/>
      <c r="C1673"/>
      <c r="D1673"/>
      <c r="E1673"/>
      <c r="F1673" s="43"/>
      <c r="I1673" s="9"/>
      <c r="J1673"/>
      <c r="K1673"/>
      <c r="L1673"/>
      <c r="M1673"/>
      <c r="N1673"/>
      <c r="O1673"/>
    </row>
    <row r="1674" spans="1:15" s="202" customFormat="1" x14ac:dyDescent="0.35">
      <c r="A1674" s="46"/>
      <c r="B1674"/>
      <c r="C1674"/>
      <c r="D1674"/>
      <c r="E1674"/>
      <c r="F1674" s="43"/>
      <c r="I1674" s="9"/>
      <c r="J1674"/>
      <c r="K1674"/>
      <c r="L1674"/>
      <c r="M1674"/>
      <c r="N1674"/>
      <c r="O1674"/>
    </row>
    <row r="1675" spans="1:15" s="202" customFormat="1" x14ac:dyDescent="0.35">
      <c r="A1675" s="46"/>
      <c r="B1675"/>
      <c r="C1675"/>
      <c r="D1675"/>
      <c r="E1675"/>
      <c r="F1675" s="43"/>
      <c r="I1675" s="9"/>
      <c r="J1675"/>
      <c r="K1675"/>
      <c r="L1675"/>
      <c r="M1675"/>
      <c r="N1675"/>
      <c r="O1675"/>
    </row>
    <row r="1676" spans="1:15" s="202" customFormat="1" x14ac:dyDescent="0.35">
      <c r="A1676" s="46"/>
      <c r="B1676"/>
      <c r="C1676"/>
      <c r="D1676"/>
      <c r="E1676"/>
      <c r="F1676" s="43"/>
      <c r="I1676" s="9"/>
      <c r="J1676"/>
      <c r="K1676"/>
      <c r="L1676"/>
      <c r="M1676"/>
      <c r="N1676"/>
      <c r="O1676"/>
    </row>
    <row r="1677" spans="1:15" s="202" customFormat="1" x14ac:dyDescent="0.35">
      <c r="A1677" s="46"/>
      <c r="B1677"/>
      <c r="C1677"/>
      <c r="D1677"/>
      <c r="E1677"/>
      <c r="F1677" s="43"/>
      <c r="I1677" s="9"/>
      <c r="J1677"/>
      <c r="K1677"/>
      <c r="L1677"/>
      <c r="M1677"/>
      <c r="N1677"/>
      <c r="O1677"/>
    </row>
    <row r="1678" spans="1:15" s="202" customFormat="1" x14ac:dyDescent="0.35">
      <c r="A1678" s="46"/>
      <c r="B1678"/>
      <c r="C1678"/>
      <c r="D1678"/>
      <c r="E1678"/>
      <c r="F1678" s="43"/>
      <c r="I1678" s="9"/>
      <c r="J1678"/>
      <c r="K1678"/>
      <c r="L1678"/>
      <c r="M1678"/>
      <c r="N1678"/>
      <c r="O1678"/>
    </row>
    <row r="1679" spans="1:15" s="202" customFormat="1" x14ac:dyDescent="0.35">
      <c r="A1679" s="46"/>
      <c r="B1679"/>
      <c r="C1679"/>
      <c r="D1679"/>
      <c r="E1679"/>
      <c r="F1679" s="43"/>
      <c r="I1679" s="9"/>
      <c r="J1679"/>
      <c r="K1679"/>
      <c r="L1679"/>
      <c r="M1679"/>
      <c r="N1679"/>
      <c r="O1679"/>
    </row>
    <row r="1680" spans="1:15" s="202" customFormat="1" x14ac:dyDescent="0.35">
      <c r="A1680" s="46"/>
      <c r="B1680"/>
      <c r="C1680"/>
      <c r="D1680"/>
      <c r="E1680"/>
      <c r="F1680" s="43"/>
      <c r="I1680" s="9"/>
      <c r="J1680"/>
      <c r="K1680"/>
      <c r="L1680"/>
      <c r="M1680"/>
      <c r="N1680"/>
      <c r="O1680"/>
    </row>
    <row r="1681" spans="1:15" s="202" customFormat="1" x14ac:dyDescent="0.35">
      <c r="A1681" s="46"/>
      <c r="B1681"/>
      <c r="C1681"/>
      <c r="D1681"/>
      <c r="E1681"/>
      <c r="F1681" s="43"/>
      <c r="I1681" s="9"/>
      <c r="J1681"/>
      <c r="K1681"/>
      <c r="L1681"/>
      <c r="M1681"/>
      <c r="N1681"/>
      <c r="O1681"/>
    </row>
    <row r="1682" spans="1:15" s="202" customFormat="1" x14ac:dyDescent="0.35">
      <c r="A1682" s="46"/>
      <c r="B1682"/>
      <c r="C1682"/>
      <c r="D1682"/>
      <c r="E1682"/>
      <c r="F1682" s="43"/>
      <c r="I1682" s="9"/>
      <c r="J1682"/>
      <c r="K1682"/>
      <c r="L1682"/>
      <c r="M1682"/>
      <c r="N1682"/>
      <c r="O1682"/>
    </row>
    <row r="1683" spans="1:15" s="202" customFormat="1" x14ac:dyDescent="0.35">
      <c r="A1683" s="46"/>
      <c r="B1683"/>
      <c r="C1683"/>
      <c r="D1683"/>
      <c r="E1683"/>
      <c r="F1683" s="43"/>
      <c r="I1683" s="9"/>
      <c r="J1683"/>
      <c r="K1683"/>
      <c r="L1683"/>
      <c r="M1683"/>
      <c r="N1683"/>
      <c r="O1683"/>
    </row>
    <row r="1684" spans="1:15" s="202" customFormat="1" x14ac:dyDescent="0.35">
      <c r="A1684" s="46"/>
      <c r="B1684"/>
      <c r="C1684"/>
      <c r="D1684"/>
      <c r="E1684"/>
      <c r="F1684" s="43"/>
      <c r="I1684" s="9"/>
      <c r="J1684"/>
      <c r="K1684"/>
      <c r="L1684"/>
      <c r="M1684"/>
      <c r="N1684"/>
      <c r="O1684"/>
    </row>
    <row r="1685" spans="1:15" s="202" customFormat="1" x14ac:dyDescent="0.35">
      <c r="A1685" s="46"/>
      <c r="B1685"/>
      <c r="C1685"/>
      <c r="D1685"/>
      <c r="E1685"/>
      <c r="F1685" s="43"/>
      <c r="I1685" s="9"/>
      <c r="J1685"/>
      <c r="K1685"/>
      <c r="L1685"/>
      <c r="M1685"/>
      <c r="N1685"/>
      <c r="O1685"/>
    </row>
    <row r="1686" spans="1:15" s="202" customFormat="1" x14ac:dyDescent="0.35">
      <c r="A1686" s="46"/>
      <c r="B1686"/>
      <c r="C1686"/>
      <c r="D1686"/>
      <c r="E1686"/>
      <c r="F1686" s="43"/>
      <c r="I1686" s="9"/>
      <c r="J1686"/>
      <c r="K1686"/>
      <c r="L1686"/>
      <c r="M1686"/>
      <c r="N1686"/>
      <c r="O1686"/>
    </row>
    <row r="1687" spans="1:15" s="202" customFormat="1" x14ac:dyDescent="0.35">
      <c r="A1687" s="46"/>
      <c r="B1687"/>
      <c r="C1687"/>
      <c r="D1687"/>
      <c r="E1687"/>
      <c r="F1687" s="43"/>
      <c r="I1687" s="9"/>
      <c r="J1687"/>
      <c r="K1687"/>
      <c r="L1687"/>
      <c r="M1687"/>
      <c r="N1687"/>
      <c r="O1687"/>
    </row>
    <row r="1688" spans="1:15" s="202" customFormat="1" x14ac:dyDescent="0.35">
      <c r="A1688" s="46"/>
      <c r="B1688"/>
      <c r="C1688"/>
      <c r="D1688"/>
      <c r="E1688"/>
      <c r="F1688" s="43"/>
      <c r="I1688" s="9"/>
      <c r="J1688"/>
      <c r="K1688"/>
      <c r="L1688"/>
      <c r="M1688"/>
      <c r="N1688"/>
      <c r="O1688"/>
    </row>
    <row r="1689" spans="1:15" s="202" customFormat="1" x14ac:dyDescent="0.35">
      <c r="A1689" s="46"/>
      <c r="B1689"/>
      <c r="C1689"/>
      <c r="D1689"/>
      <c r="E1689"/>
      <c r="F1689" s="43"/>
      <c r="I1689" s="9"/>
      <c r="J1689"/>
      <c r="K1689"/>
      <c r="L1689"/>
      <c r="M1689"/>
      <c r="N1689"/>
      <c r="O1689"/>
    </row>
    <row r="1690" spans="1:15" s="202" customFormat="1" x14ac:dyDescent="0.35">
      <c r="A1690" s="46"/>
      <c r="B1690"/>
      <c r="C1690"/>
      <c r="D1690"/>
      <c r="E1690"/>
      <c r="F1690" s="43"/>
      <c r="I1690" s="9"/>
      <c r="J1690"/>
      <c r="K1690"/>
      <c r="L1690"/>
      <c r="M1690"/>
      <c r="N1690"/>
      <c r="O1690"/>
    </row>
    <row r="1691" spans="1:15" s="202" customFormat="1" x14ac:dyDescent="0.35">
      <c r="A1691" s="46"/>
      <c r="B1691"/>
      <c r="C1691"/>
      <c r="D1691"/>
      <c r="E1691"/>
      <c r="F1691" s="43"/>
      <c r="I1691" s="9"/>
      <c r="J1691"/>
      <c r="K1691"/>
      <c r="L1691"/>
      <c r="M1691"/>
      <c r="N1691"/>
      <c r="O1691"/>
    </row>
    <row r="1692" spans="1:15" s="202" customFormat="1" x14ac:dyDescent="0.35">
      <c r="A1692" s="46"/>
      <c r="B1692"/>
      <c r="C1692"/>
      <c r="D1692"/>
      <c r="E1692"/>
      <c r="F1692" s="43"/>
      <c r="I1692" s="9"/>
      <c r="J1692"/>
      <c r="K1692"/>
      <c r="L1692"/>
      <c r="M1692"/>
      <c r="N1692"/>
      <c r="O1692"/>
    </row>
    <row r="1693" spans="1:15" s="202" customFormat="1" x14ac:dyDescent="0.35">
      <c r="A1693" s="46"/>
      <c r="B1693"/>
      <c r="C1693"/>
      <c r="D1693"/>
      <c r="E1693"/>
      <c r="F1693" s="43"/>
      <c r="I1693" s="9"/>
      <c r="J1693"/>
      <c r="K1693"/>
      <c r="L1693"/>
      <c r="M1693"/>
      <c r="N1693"/>
      <c r="O1693"/>
    </row>
    <row r="1694" spans="1:15" s="202" customFormat="1" x14ac:dyDescent="0.35">
      <c r="A1694" s="46"/>
      <c r="B1694"/>
      <c r="C1694"/>
      <c r="D1694"/>
      <c r="E1694"/>
      <c r="F1694" s="43"/>
      <c r="I1694" s="9"/>
      <c r="J1694"/>
      <c r="K1694"/>
      <c r="L1694"/>
      <c r="M1694"/>
      <c r="N1694"/>
      <c r="O1694"/>
    </row>
    <row r="1695" spans="1:15" s="202" customFormat="1" x14ac:dyDescent="0.35">
      <c r="A1695" s="46"/>
      <c r="B1695"/>
      <c r="C1695"/>
      <c r="D1695"/>
      <c r="E1695"/>
      <c r="F1695" s="43"/>
      <c r="I1695" s="9"/>
      <c r="J1695"/>
      <c r="K1695"/>
      <c r="L1695"/>
      <c r="M1695"/>
      <c r="N1695"/>
      <c r="O1695"/>
    </row>
    <row r="1696" spans="1:15" s="202" customFormat="1" x14ac:dyDescent="0.35">
      <c r="A1696" s="46"/>
      <c r="B1696"/>
      <c r="C1696"/>
      <c r="D1696"/>
      <c r="E1696"/>
      <c r="F1696" s="43"/>
      <c r="I1696" s="9"/>
      <c r="J1696"/>
      <c r="K1696"/>
      <c r="L1696"/>
      <c r="M1696"/>
      <c r="N1696"/>
      <c r="O1696"/>
    </row>
    <row r="1697" spans="1:15" s="202" customFormat="1" x14ac:dyDescent="0.35">
      <c r="A1697" s="46"/>
      <c r="B1697"/>
      <c r="C1697"/>
      <c r="D1697"/>
      <c r="E1697"/>
      <c r="F1697" s="43"/>
      <c r="I1697" s="9"/>
      <c r="J1697"/>
      <c r="K1697"/>
      <c r="L1697"/>
      <c r="M1697"/>
      <c r="N1697"/>
      <c r="O1697"/>
    </row>
    <row r="1698" spans="1:15" s="202" customFormat="1" x14ac:dyDescent="0.35">
      <c r="A1698" s="46"/>
      <c r="B1698"/>
      <c r="C1698"/>
      <c r="D1698"/>
      <c r="E1698"/>
      <c r="F1698" s="43"/>
      <c r="I1698" s="9"/>
      <c r="J1698"/>
      <c r="K1698"/>
      <c r="L1698"/>
      <c r="M1698"/>
      <c r="N1698"/>
      <c r="O1698"/>
    </row>
    <row r="1699" spans="1:15" s="202" customFormat="1" x14ac:dyDescent="0.35">
      <c r="A1699" s="46"/>
      <c r="B1699"/>
      <c r="C1699"/>
      <c r="D1699"/>
      <c r="E1699"/>
      <c r="F1699" s="43"/>
      <c r="I1699" s="9"/>
      <c r="J1699"/>
      <c r="K1699"/>
      <c r="L1699"/>
      <c r="M1699"/>
      <c r="N1699"/>
      <c r="O1699"/>
    </row>
    <row r="1700" spans="1:15" s="202" customFormat="1" x14ac:dyDescent="0.35">
      <c r="A1700" s="46"/>
      <c r="B1700"/>
      <c r="C1700"/>
      <c r="D1700"/>
      <c r="E1700"/>
      <c r="F1700" s="43"/>
      <c r="I1700" s="9"/>
      <c r="J1700"/>
      <c r="K1700"/>
      <c r="L1700"/>
      <c r="M1700"/>
      <c r="N1700"/>
      <c r="O1700"/>
    </row>
    <row r="1701" spans="1:15" s="202" customFormat="1" x14ac:dyDescent="0.35">
      <c r="A1701" s="46"/>
      <c r="B1701"/>
      <c r="C1701"/>
      <c r="D1701"/>
      <c r="E1701"/>
      <c r="F1701" s="43"/>
      <c r="I1701" s="9"/>
      <c r="J1701"/>
      <c r="K1701"/>
      <c r="L1701"/>
      <c r="M1701"/>
      <c r="N1701"/>
      <c r="O1701"/>
    </row>
    <row r="1702" spans="1:15" s="202" customFormat="1" x14ac:dyDescent="0.35">
      <c r="A1702" s="46"/>
      <c r="B1702"/>
      <c r="C1702"/>
      <c r="D1702"/>
      <c r="E1702"/>
      <c r="F1702" s="43"/>
      <c r="I1702" s="9"/>
      <c r="J1702"/>
      <c r="K1702"/>
      <c r="L1702"/>
      <c r="M1702"/>
      <c r="N1702"/>
      <c r="O1702"/>
    </row>
    <row r="1703" spans="1:15" s="202" customFormat="1" x14ac:dyDescent="0.35">
      <c r="A1703" s="46"/>
      <c r="B1703"/>
      <c r="C1703"/>
      <c r="D1703"/>
      <c r="E1703"/>
      <c r="F1703" s="43"/>
      <c r="I1703" s="9"/>
      <c r="J1703"/>
      <c r="K1703"/>
      <c r="L1703"/>
      <c r="M1703"/>
      <c r="N1703"/>
      <c r="O1703"/>
    </row>
    <row r="1704" spans="1:15" s="202" customFormat="1" x14ac:dyDescent="0.35">
      <c r="A1704" s="46"/>
      <c r="B1704"/>
      <c r="C1704"/>
      <c r="D1704"/>
      <c r="E1704"/>
      <c r="F1704" s="43"/>
      <c r="I1704" s="9"/>
      <c r="J1704"/>
      <c r="K1704"/>
      <c r="L1704"/>
      <c r="M1704"/>
      <c r="N1704"/>
      <c r="O1704"/>
    </row>
    <row r="1705" spans="1:15" s="202" customFormat="1" x14ac:dyDescent="0.35">
      <c r="A1705" s="46"/>
      <c r="B1705"/>
      <c r="C1705"/>
      <c r="D1705"/>
      <c r="E1705"/>
      <c r="F1705" s="43"/>
      <c r="I1705" s="9"/>
      <c r="J1705"/>
      <c r="K1705"/>
      <c r="L1705"/>
      <c r="M1705"/>
      <c r="N1705"/>
      <c r="O1705"/>
    </row>
    <row r="1706" spans="1:15" s="202" customFormat="1" x14ac:dyDescent="0.35">
      <c r="A1706" s="46"/>
      <c r="B1706"/>
      <c r="C1706"/>
      <c r="D1706"/>
      <c r="E1706"/>
      <c r="F1706" s="43"/>
      <c r="I1706" s="9"/>
      <c r="J1706"/>
      <c r="K1706"/>
      <c r="L1706"/>
      <c r="M1706"/>
      <c r="N1706"/>
      <c r="O1706"/>
    </row>
    <row r="1707" spans="1:15" s="202" customFormat="1" x14ac:dyDescent="0.35">
      <c r="A1707" s="46"/>
      <c r="B1707"/>
      <c r="C1707"/>
      <c r="D1707"/>
      <c r="E1707"/>
      <c r="F1707" s="43"/>
      <c r="I1707" s="9"/>
      <c r="J1707"/>
      <c r="K1707"/>
      <c r="L1707"/>
      <c r="M1707"/>
      <c r="N1707"/>
      <c r="O1707"/>
    </row>
    <row r="1708" spans="1:15" s="202" customFormat="1" x14ac:dyDescent="0.35">
      <c r="A1708" s="46"/>
      <c r="B1708"/>
      <c r="C1708"/>
      <c r="D1708"/>
      <c r="E1708"/>
      <c r="F1708" s="43"/>
      <c r="I1708" s="9"/>
      <c r="J1708"/>
      <c r="K1708"/>
      <c r="L1708"/>
      <c r="M1708"/>
      <c r="N1708"/>
      <c r="O1708"/>
    </row>
    <row r="1709" spans="1:15" s="202" customFormat="1" x14ac:dyDescent="0.35">
      <c r="A1709" s="46"/>
      <c r="B1709"/>
      <c r="C1709"/>
      <c r="D1709"/>
      <c r="E1709"/>
      <c r="F1709" s="43"/>
      <c r="I1709" s="9"/>
      <c r="J1709"/>
      <c r="K1709"/>
      <c r="L1709"/>
      <c r="M1709"/>
      <c r="N1709"/>
      <c r="O1709"/>
    </row>
    <row r="1710" spans="1:15" s="202" customFormat="1" x14ac:dyDescent="0.35">
      <c r="A1710" s="46"/>
      <c r="B1710"/>
      <c r="C1710"/>
      <c r="D1710"/>
      <c r="E1710"/>
      <c r="F1710" s="43"/>
      <c r="I1710" s="9"/>
      <c r="J1710"/>
      <c r="K1710"/>
      <c r="L1710"/>
      <c r="M1710"/>
      <c r="N1710"/>
      <c r="O1710"/>
    </row>
    <row r="1711" spans="1:15" s="202" customFormat="1" x14ac:dyDescent="0.35">
      <c r="A1711" s="46"/>
      <c r="B1711"/>
      <c r="C1711"/>
      <c r="D1711"/>
      <c r="E1711"/>
      <c r="F1711" s="43"/>
      <c r="I1711" s="9"/>
      <c r="J1711"/>
      <c r="K1711"/>
      <c r="L1711"/>
      <c r="M1711"/>
      <c r="N1711"/>
      <c r="O1711"/>
    </row>
    <row r="1712" spans="1:15" s="202" customFormat="1" x14ac:dyDescent="0.35">
      <c r="A1712" s="46"/>
      <c r="B1712"/>
      <c r="C1712"/>
      <c r="D1712"/>
      <c r="E1712"/>
      <c r="F1712" s="43"/>
      <c r="I1712" s="9"/>
      <c r="J1712"/>
      <c r="K1712"/>
      <c r="L1712"/>
      <c r="M1712"/>
      <c r="N1712"/>
      <c r="O1712"/>
    </row>
    <row r="1713" spans="1:15" s="202" customFormat="1" x14ac:dyDescent="0.35">
      <c r="A1713" s="46"/>
      <c r="B1713"/>
      <c r="C1713"/>
      <c r="D1713"/>
      <c r="E1713"/>
      <c r="F1713" s="43"/>
      <c r="I1713" s="9"/>
      <c r="J1713"/>
      <c r="K1713"/>
      <c r="L1713"/>
      <c r="M1713"/>
      <c r="N1713"/>
      <c r="O1713"/>
    </row>
    <row r="1714" spans="1:15" s="202" customFormat="1" x14ac:dyDescent="0.35">
      <c r="A1714" s="46"/>
      <c r="B1714"/>
      <c r="C1714"/>
      <c r="D1714"/>
      <c r="E1714"/>
      <c r="F1714" s="43"/>
      <c r="I1714" s="9"/>
      <c r="J1714"/>
      <c r="K1714"/>
      <c r="L1714"/>
      <c r="M1714"/>
      <c r="N1714"/>
      <c r="O1714"/>
    </row>
    <row r="1715" spans="1:15" s="202" customFormat="1" x14ac:dyDescent="0.35">
      <c r="A1715" s="46"/>
      <c r="B1715"/>
      <c r="C1715"/>
      <c r="D1715"/>
      <c r="E1715"/>
      <c r="F1715" s="43"/>
      <c r="I1715" s="9"/>
      <c r="J1715"/>
      <c r="K1715"/>
      <c r="L1715"/>
      <c r="M1715"/>
      <c r="N1715"/>
      <c r="O1715"/>
    </row>
    <row r="1716" spans="1:15" s="202" customFormat="1" x14ac:dyDescent="0.35">
      <c r="A1716" s="46"/>
      <c r="B1716"/>
      <c r="C1716"/>
      <c r="D1716"/>
      <c r="E1716"/>
      <c r="F1716" s="43"/>
      <c r="I1716" s="9"/>
      <c r="J1716"/>
      <c r="K1716"/>
      <c r="L1716"/>
      <c r="M1716"/>
      <c r="N1716"/>
      <c r="O1716"/>
    </row>
    <row r="1717" spans="1:15" s="202" customFormat="1" x14ac:dyDescent="0.35">
      <c r="A1717" s="46"/>
      <c r="B1717"/>
      <c r="C1717"/>
      <c r="D1717"/>
      <c r="E1717"/>
      <c r="F1717" s="43"/>
      <c r="I1717" s="9"/>
      <c r="J1717"/>
      <c r="K1717"/>
      <c r="L1717"/>
      <c r="M1717"/>
      <c r="N1717"/>
      <c r="O1717"/>
    </row>
    <row r="1718" spans="1:15" s="202" customFormat="1" x14ac:dyDescent="0.35">
      <c r="A1718" s="46"/>
      <c r="B1718"/>
      <c r="C1718"/>
      <c r="D1718"/>
      <c r="E1718"/>
      <c r="F1718" s="43"/>
      <c r="I1718" s="9"/>
      <c r="J1718"/>
      <c r="K1718"/>
      <c r="L1718"/>
      <c r="M1718"/>
      <c r="N1718"/>
      <c r="O1718"/>
    </row>
    <row r="1719" spans="1:15" s="202" customFormat="1" x14ac:dyDescent="0.35">
      <c r="A1719" s="46"/>
      <c r="B1719"/>
      <c r="C1719"/>
      <c r="D1719"/>
      <c r="E1719"/>
      <c r="F1719" s="43"/>
      <c r="I1719" s="9"/>
      <c r="J1719"/>
      <c r="K1719"/>
      <c r="L1719"/>
      <c r="M1719"/>
      <c r="N1719"/>
      <c r="O1719"/>
    </row>
    <row r="1720" spans="1:15" s="202" customFormat="1" x14ac:dyDescent="0.35">
      <c r="A1720" s="46"/>
      <c r="B1720"/>
      <c r="C1720"/>
      <c r="D1720"/>
      <c r="E1720"/>
      <c r="F1720" s="43"/>
      <c r="I1720" s="9"/>
      <c r="J1720"/>
      <c r="K1720"/>
      <c r="L1720"/>
      <c r="M1720"/>
      <c r="N1720"/>
      <c r="O1720"/>
    </row>
    <row r="1721" spans="1:15" s="202" customFormat="1" x14ac:dyDescent="0.35">
      <c r="A1721" s="46"/>
      <c r="B1721"/>
      <c r="C1721"/>
      <c r="D1721"/>
      <c r="E1721"/>
      <c r="F1721" s="43"/>
      <c r="I1721" s="9"/>
      <c r="J1721"/>
      <c r="K1721"/>
      <c r="L1721"/>
      <c r="M1721"/>
      <c r="N1721"/>
      <c r="O1721"/>
    </row>
    <row r="1722" spans="1:15" s="202" customFormat="1" x14ac:dyDescent="0.35">
      <c r="A1722" s="46"/>
      <c r="B1722"/>
      <c r="C1722"/>
      <c r="D1722"/>
      <c r="E1722"/>
      <c r="F1722" s="43"/>
      <c r="I1722" s="9"/>
      <c r="J1722"/>
      <c r="K1722"/>
      <c r="L1722"/>
      <c r="M1722"/>
      <c r="N1722"/>
      <c r="O1722"/>
    </row>
    <row r="1723" spans="1:15" s="202" customFormat="1" x14ac:dyDescent="0.35">
      <c r="A1723" s="46"/>
      <c r="B1723"/>
      <c r="C1723"/>
      <c r="D1723"/>
      <c r="E1723"/>
      <c r="F1723" s="43"/>
      <c r="I1723" s="9"/>
      <c r="J1723"/>
      <c r="K1723"/>
      <c r="L1723"/>
      <c r="M1723"/>
      <c r="N1723"/>
      <c r="O1723"/>
    </row>
    <row r="1724" spans="1:15" s="202" customFormat="1" x14ac:dyDescent="0.35">
      <c r="A1724" s="46"/>
      <c r="B1724"/>
      <c r="C1724"/>
      <c r="D1724"/>
      <c r="E1724"/>
      <c r="F1724" s="43"/>
      <c r="I1724" s="9"/>
      <c r="J1724"/>
      <c r="K1724"/>
      <c r="L1724"/>
      <c r="M1724"/>
      <c r="N1724"/>
      <c r="O1724"/>
    </row>
    <row r="1725" spans="1:15" s="202" customFormat="1" x14ac:dyDescent="0.35">
      <c r="A1725" s="46"/>
      <c r="B1725"/>
      <c r="C1725"/>
      <c r="D1725"/>
      <c r="E1725"/>
      <c r="F1725" s="43"/>
      <c r="I1725" s="9"/>
      <c r="J1725"/>
      <c r="K1725"/>
      <c r="L1725"/>
      <c r="M1725"/>
      <c r="N1725"/>
      <c r="O1725"/>
    </row>
    <row r="1726" spans="1:15" s="202" customFormat="1" x14ac:dyDescent="0.35">
      <c r="A1726" s="46"/>
      <c r="B1726"/>
      <c r="C1726"/>
      <c r="D1726"/>
      <c r="E1726"/>
      <c r="F1726" s="43"/>
      <c r="I1726" s="9"/>
      <c r="J1726"/>
      <c r="K1726"/>
      <c r="L1726"/>
      <c r="M1726"/>
      <c r="N1726"/>
      <c r="O1726"/>
    </row>
    <row r="1727" spans="1:15" s="202" customFormat="1" x14ac:dyDescent="0.35">
      <c r="A1727" s="46"/>
      <c r="B1727"/>
      <c r="C1727"/>
      <c r="D1727"/>
      <c r="E1727"/>
      <c r="F1727" s="43"/>
      <c r="I1727" s="9"/>
      <c r="J1727"/>
      <c r="K1727"/>
      <c r="L1727"/>
      <c r="M1727"/>
      <c r="N1727"/>
      <c r="O1727"/>
    </row>
    <row r="1728" spans="1:15" s="202" customFormat="1" x14ac:dyDescent="0.35">
      <c r="A1728" s="46"/>
      <c r="B1728"/>
      <c r="C1728"/>
      <c r="D1728"/>
      <c r="E1728"/>
      <c r="F1728" s="43"/>
      <c r="I1728" s="9"/>
      <c r="J1728"/>
      <c r="K1728"/>
      <c r="L1728"/>
      <c r="M1728"/>
      <c r="N1728"/>
      <c r="O1728"/>
    </row>
    <row r="1729" spans="1:15" s="202" customFormat="1" x14ac:dyDescent="0.35">
      <c r="A1729" s="46"/>
      <c r="B1729"/>
      <c r="C1729"/>
      <c r="D1729"/>
      <c r="E1729"/>
      <c r="F1729" s="43"/>
      <c r="I1729" s="9"/>
      <c r="J1729"/>
      <c r="K1729"/>
      <c r="L1729"/>
      <c r="M1729"/>
      <c r="N1729"/>
      <c r="O1729"/>
    </row>
    <row r="1730" spans="1:15" s="202" customFormat="1" x14ac:dyDescent="0.35">
      <c r="A1730" s="46"/>
      <c r="B1730"/>
      <c r="C1730"/>
      <c r="D1730"/>
      <c r="E1730"/>
      <c r="F1730" s="43"/>
      <c r="I1730" s="9"/>
      <c r="J1730"/>
      <c r="K1730"/>
      <c r="L1730"/>
      <c r="M1730"/>
      <c r="N1730"/>
      <c r="O1730"/>
    </row>
    <row r="1731" spans="1:15" s="202" customFormat="1" x14ac:dyDescent="0.35">
      <c r="A1731" s="46"/>
      <c r="B1731"/>
      <c r="C1731"/>
      <c r="D1731"/>
      <c r="E1731"/>
      <c r="F1731" s="43"/>
      <c r="I1731" s="9"/>
      <c r="J1731"/>
      <c r="K1731"/>
      <c r="L1731"/>
      <c r="M1731"/>
      <c r="N1731"/>
      <c r="O1731"/>
    </row>
    <row r="1732" spans="1:15" s="202" customFormat="1" x14ac:dyDescent="0.35">
      <c r="A1732" s="46"/>
      <c r="B1732"/>
      <c r="C1732"/>
      <c r="D1732"/>
      <c r="E1732"/>
      <c r="F1732" s="43"/>
      <c r="I1732" s="9"/>
      <c r="J1732"/>
      <c r="K1732"/>
      <c r="L1732"/>
      <c r="M1732"/>
      <c r="N1732"/>
      <c r="O1732"/>
    </row>
    <row r="1733" spans="1:15" s="202" customFormat="1" x14ac:dyDescent="0.35">
      <c r="A1733" s="46"/>
      <c r="B1733"/>
      <c r="C1733"/>
      <c r="D1733"/>
      <c r="E1733"/>
      <c r="F1733" s="43"/>
      <c r="I1733" s="9"/>
      <c r="J1733"/>
      <c r="K1733"/>
      <c r="L1733"/>
      <c r="M1733"/>
      <c r="N1733"/>
      <c r="O1733"/>
    </row>
    <row r="1734" spans="1:15" s="202" customFormat="1" x14ac:dyDescent="0.35">
      <c r="A1734" s="46"/>
      <c r="B1734"/>
      <c r="C1734"/>
      <c r="D1734"/>
      <c r="E1734"/>
      <c r="F1734" s="43"/>
      <c r="I1734" s="9"/>
      <c r="J1734"/>
      <c r="K1734"/>
      <c r="L1734"/>
      <c r="M1734"/>
      <c r="N1734"/>
      <c r="O1734"/>
    </row>
    <row r="1735" spans="1:15" s="202" customFormat="1" x14ac:dyDescent="0.35">
      <c r="A1735" s="46"/>
      <c r="B1735"/>
      <c r="C1735"/>
      <c r="D1735"/>
      <c r="E1735"/>
      <c r="F1735" s="43"/>
      <c r="I1735" s="9"/>
      <c r="J1735"/>
      <c r="K1735"/>
      <c r="L1735"/>
      <c r="M1735"/>
      <c r="N1735"/>
      <c r="O1735"/>
    </row>
    <row r="1736" spans="1:15" s="202" customFormat="1" x14ac:dyDescent="0.35">
      <c r="A1736" s="46"/>
      <c r="B1736"/>
      <c r="C1736"/>
      <c r="D1736"/>
      <c r="E1736"/>
      <c r="F1736" s="43"/>
      <c r="I1736" s="9"/>
      <c r="J1736"/>
      <c r="K1736"/>
      <c r="L1736"/>
      <c r="M1736"/>
      <c r="N1736"/>
      <c r="O1736"/>
    </row>
    <row r="1737" spans="1:15" s="202" customFormat="1" x14ac:dyDescent="0.35">
      <c r="A1737" s="46"/>
      <c r="B1737"/>
      <c r="C1737"/>
      <c r="D1737"/>
      <c r="E1737"/>
      <c r="F1737" s="43"/>
      <c r="I1737" s="9"/>
      <c r="J1737"/>
      <c r="K1737"/>
      <c r="L1737"/>
      <c r="M1737"/>
      <c r="N1737"/>
      <c r="O1737"/>
    </row>
    <row r="1738" spans="1:15" s="202" customFormat="1" x14ac:dyDescent="0.35">
      <c r="A1738" s="46"/>
      <c r="B1738"/>
      <c r="C1738"/>
      <c r="D1738"/>
      <c r="E1738"/>
      <c r="F1738" s="43"/>
      <c r="I1738" s="9"/>
      <c r="J1738"/>
      <c r="K1738"/>
      <c r="L1738"/>
      <c r="M1738"/>
      <c r="N1738"/>
      <c r="O1738"/>
    </row>
    <row r="1739" spans="1:15" s="202" customFormat="1" x14ac:dyDescent="0.35">
      <c r="A1739" s="46"/>
      <c r="B1739"/>
      <c r="C1739"/>
      <c r="D1739"/>
      <c r="E1739"/>
      <c r="F1739" s="43"/>
      <c r="I1739" s="9"/>
      <c r="J1739"/>
      <c r="K1739"/>
      <c r="L1739"/>
      <c r="M1739"/>
      <c r="N1739"/>
      <c r="O1739"/>
    </row>
    <row r="1740" spans="1:15" s="202" customFormat="1" x14ac:dyDescent="0.35">
      <c r="A1740" s="46"/>
      <c r="B1740"/>
      <c r="C1740"/>
      <c r="D1740"/>
      <c r="E1740"/>
      <c r="F1740" s="43"/>
      <c r="I1740" s="9"/>
      <c r="J1740"/>
      <c r="K1740"/>
      <c r="L1740"/>
      <c r="M1740"/>
      <c r="N1740"/>
      <c r="O1740"/>
    </row>
    <row r="1741" spans="1:15" s="202" customFormat="1" x14ac:dyDescent="0.35">
      <c r="A1741" s="46"/>
      <c r="B1741"/>
      <c r="C1741"/>
      <c r="D1741"/>
      <c r="E1741"/>
      <c r="F1741" s="43"/>
      <c r="I1741" s="9"/>
      <c r="J1741"/>
      <c r="K1741"/>
      <c r="L1741"/>
      <c r="M1741"/>
      <c r="N1741"/>
      <c r="O1741"/>
    </row>
    <row r="1742" spans="1:15" s="202" customFormat="1" x14ac:dyDescent="0.35">
      <c r="A1742" s="46"/>
      <c r="B1742"/>
      <c r="C1742"/>
      <c r="D1742"/>
      <c r="E1742"/>
      <c r="F1742" s="43"/>
      <c r="I1742" s="9"/>
      <c r="J1742"/>
      <c r="K1742"/>
      <c r="L1742"/>
      <c r="M1742"/>
      <c r="N1742"/>
      <c r="O1742"/>
    </row>
    <row r="1743" spans="1:15" s="202" customFormat="1" x14ac:dyDescent="0.35">
      <c r="A1743" s="46"/>
      <c r="B1743"/>
      <c r="C1743"/>
      <c r="D1743"/>
      <c r="E1743"/>
      <c r="F1743" s="43"/>
      <c r="I1743" s="9"/>
      <c r="J1743"/>
      <c r="K1743"/>
      <c r="L1743"/>
      <c r="M1743"/>
      <c r="N1743"/>
      <c r="O1743"/>
    </row>
    <row r="1744" spans="1:15" s="202" customFormat="1" x14ac:dyDescent="0.35">
      <c r="A1744" s="46"/>
      <c r="B1744"/>
      <c r="C1744"/>
      <c r="D1744"/>
      <c r="E1744"/>
      <c r="F1744" s="43"/>
      <c r="I1744" s="9"/>
      <c r="J1744"/>
      <c r="K1744"/>
      <c r="L1744"/>
      <c r="M1744"/>
      <c r="N1744"/>
      <c r="O1744"/>
    </row>
    <row r="1745" spans="1:15" s="202" customFormat="1" x14ac:dyDescent="0.35">
      <c r="A1745" s="46"/>
      <c r="B1745"/>
      <c r="C1745"/>
      <c r="D1745"/>
      <c r="E1745"/>
      <c r="F1745" s="43"/>
      <c r="I1745" s="9"/>
      <c r="J1745"/>
      <c r="K1745"/>
      <c r="L1745"/>
      <c r="M1745"/>
      <c r="N1745"/>
      <c r="O1745"/>
    </row>
    <row r="1746" spans="1:15" s="202" customFormat="1" x14ac:dyDescent="0.35">
      <c r="A1746" s="46"/>
      <c r="B1746"/>
      <c r="C1746"/>
      <c r="D1746"/>
      <c r="E1746"/>
      <c r="F1746" s="43"/>
      <c r="I1746" s="9"/>
      <c r="J1746"/>
      <c r="K1746"/>
      <c r="L1746"/>
      <c r="M1746"/>
      <c r="N1746"/>
      <c r="O1746"/>
    </row>
    <row r="1747" spans="1:15" s="202" customFormat="1" x14ac:dyDescent="0.35">
      <c r="A1747" s="46"/>
      <c r="B1747"/>
      <c r="C1747"/>
      <c r="D1747"/>
      <c r="E1747"/>
      <c r="F1747" s="43"/>
      <c r="I1747" s="9"/>
      <c r="J1747"/>
      <c r="K1747"/>
      <c r="L1747"/>
      <c r="M1747"/>
      <c r="N1747"/>
      <c r="O1747"/>
    </row>
    <row r="1748" spans="1:15" s="202" customFormat="1" x14ac:dyDescent="0.35">
      <c r="A1748" s="46"/>
      <c r="B1748"/>
      <c r="C1748"/>
      <c r="D1748"/>
      <c r="E1748"/>
      <c r="F1748" s="43"/>
      <c r="I1748" s="9"/>
      <c r="J1748"/>
      <c r="K1748"/>
      <c r="L1748"/>
      <c r="M1748"/>
      <c r="N1748"/>
      <c r="O1748"/>
    </row>
    <row r="1749" spans="1:15" s="202" customFormat="1" x14ac:dyDescent="0.35">
      <c r="A1749" s="46"/>
      <c r="B1749"/>
      <c r="C1749"/>
      <c r="D1749"/>
      <c r="E1749"/>
      <c r="F1749" s="43"/>
      <c r="I1749" s="9"/>
      <c r="J1749"/>
      <c r="K1749"/>
      <c r="L1749"/>
      <c r="M1749"/>
      <c r="N1749"/>
      <c r="O1749"/>
    </row>
    <row r="1750" spans="1:15" s="202" customFormat="1" x14ac:dyDescent="0.35">
      <c r="A1750" s="46"/>
      <c r="B1750"/>
      <c r="C1750"/>
      <c r="D1750"/>
      <c r="E1750"/>
      <c r="F1750" s="43"/>
      <c r="I1750" s="9"/>
      <c r="J1750"/>
      <c r="K1750"/>
      <c r="L1750"/>
      <c r="M1750"/>
      <c r="N1750"/>
      <c r="O1750"/>
    </row>
    <row r="1751" spans="1:15" s="202" customFormat="1" x14ac:dyDescent="0.35">
      <c r="A1751" s="46"/>
      <c r="B1751"/>
      <c r="C1751"/>
      <c r="D1751"/>
      <c r="E1751"/>
      <c r="F1751" s="43"/>
      <c r="I1751" s="9"/>
      <c r="J1751"/>
      <c r="K1751"/>
      <c r="L1751"/>
      <c r="M1751"/>
      <c r="N1751"/>
      <c r="O1751"/>
    </row>
    <row r="1752" spans="1:15" s="202" customFormat="1" x14ac:dyDescent="0.35">
      <c r="A1752" s="46"/>
      <c r="B1752"/>
      <c r="C1752"/>
      <c r="D1752"/>
      <c r="E1752"/>
      <c r="F1752" s="43"/>
      <c r="I1752" s="9"/>
      <c r="J1752"/>
      <c r="K1752"/>
      <c r="L1752"/>
      <c r="M1752"/>
      <c r="N1752"/>
      <c r="O1752"/>
    </row>
    <row r="1753" spans="1:15" s="202" customFormat="1" x14ac:dyDescent="0.35">
      <c r="A1753" s="46"/>
      <c r="B1753"/>
      <c r="C1753"/>
      <c r="D1753"/>
      <c r="E1753"/>
      <c r="F1753" s="43"/>
      <c r="I1753" s="9"/>
      <c r="J1753"/>
      <c r="K1753"/>
      <c r="L1753"/>
      <c r="M1753"/>
      <c r="N1753"/>
      <c r="O1753"/>
    </row>
    <row r="1754" spans="1:15" s="202" customFormat="1" x14ac:dyDescent="0.35">
      <c r="A1754" s="46"/>
      <c r="B1754"/>
      <c r="C1754"/>
      <c r="D1754"/>
      <c r="E1754"/>
      <c r="F1754" s="43"/>
      <c r="I1754" s="9"/>
      <c r="J1754"/>
      <c r="K1754"/>
      <c r="L1754"/>
      <c r="M1754"/>
      <c r="N1754"/>
      <c r="O1754"/>
    </row>
    <row r="1755" spans="1:15" s="202" customFormat="1" x14ac:dyDescent="0.35">
      <c r="A1755" s="46"/>
      <c r="B1755"/>
      <c r="C1755"/>
      <c r="D1755"/>
      <c r="E1755"/>
      <c r="F1755" s="43"/>
      <c r="I1755" s="9"/>
      <c r="J1755"/>
      <c r="K1755"/>
      <c r="L1755"/>
      <c r="M1755"/>
      <c r="N1755"/>
      <c r="O1755"/>
    </row>
    <row r="1756" spans="1:15" s="202" customFormat="1" x14ac:dyDescent="0.35">
      <c r="A1756" s="46"/>
      <c r="B1756"/>
      <c r="C1756"/>
      <c r="D1756"/>
      <c r="E1756"/>
      <c r="F1756" s="43"/>
      <c r="I1756" s="9"/>
      <c r="J1756"/>
      <c r="K1756"/>
      <c r="L1756"/>
      <c r="M1756"/>
      <c r="N1756"/>
      <c r="O1756"/>
    </row>
    <row r="1757" spans="1:15" s="202" customFormat="1" x14ac:dyDescent="0.35">
      <c r="A1757" s="46"/>
      <c r="B1757"/>
      <c r="C1757"/>
      <c r="D1757"/>
      <c r="E1757"/>
      <c r="F1757" s="43"/>
      <c r="I1757" s="9"/>
      <c r="J1757"/>
      <c r="K1757"/>
      <c r="L1757"/>
      <c r="M1757"/>
      <c r="N1757"/>
      <c r="O1757"/>
    </row>
    <row r="1758" spans="1:15" s="202" customFormat="1" x14ac:dyDescent="0.35">
      <c r="A1758" s="46"/>
      <c r="B1758"/>
      <c r="C1758"/>
      <c r="D1758"/>
      <c r="E1758"/>
      <c r="F1758" s="43"/>
      <c r="I1758" s="9"/>
      <c r="J1758"/>
      <c r="K1758"/>
      <c r="L1758"/>
      <c r="M1758"/>
      <c r="N1758"/>
      <c r="O1758"/>
    </row>
    <row r="1759" spans="1:15" s="202" customFormat="1" x14ac:dyDescent="0.35">
      <c r="A1759" s="46"/>
      <c r="B1759"/>
      <c r="C1759"/>
      <c r="D1759"/>
      <c r="E1759"/>
      <c r="F1759" s="43"/>
      <c r="I1759" s="9"/>
      <c r="J1759"/>
      <c r="K1759"/>
      <c r="L1759"/>
      <c r="M1759"/>
      <c r="N1759"/>
      <c r="O1759"/>
    </row>
    <row r="1760" spans="1:15" s="202" customFormat="1" x14ac:dyDescent="0.35">
      <c r="A1760" s="46"/>
      <c r="B1760"/>
      <c r="C1760"/>
      <c r="D1760"/>
      <c r="E1760"/>
      <c r="F1760" s="43"/>
      <c r="I1760" s="9"/>
      <c r="J1760"/>
      <c r="K1760"/>
      <c r="L1760"/>
      <c r="M1760"/>
      <c r="N1760"/>
      <c r="O1760"/>
    </row>
    <row r="1761" spans="1:15" s="202" customFormat="1" x14ac:dyDescent="0.35">
      <c r="A1761" s="46"/>
      <c r="B1761"/>
      <c r="C1761"/>
      <c r="D1761"/>
      <c r="E1761"/>
      <c r="F1761" s="43"/>
      <c r="I1761" s="9"/>
      <c r="J1761"/>
      <c r="K1761"/>
      <c r="L1761"/>
      <c r="M1761"/>
      <c r="N1761"/>
      <c r="O1761"/>
    </row>
    <row r="1762" spans="1:15" s="202" customFormat="1" x14ac:dyDescent="0.35">
      <c r="A1762" s="46"/>
      <c r="B1762"/>
      <c r="C1762"/>
      <c r="D1762"/>
      <c r="E1762"/>
      <c r="F1762" s="43"/>
      <c r="I1762" s="9"/>
      <c r="J1762"/>
      <c r="K1762"/>
      <c r="L1762"/>
      <c r="M1762"/>
      <c r="N1762"/>
      <c r="O1762"/>
    </row>
    <row r="1763" spans="1:15" s="202" customFormat="1" x14ac:dyDescent="0.35">
      <c r="A1763" s="46"/>
      <c r="B1763"/>
      <c r="C1763"/>
      <c r="D1763"/>
      <c r="E1763"/>
      <c r="F1763" s="43"/>
      <c r="I1763" s="9"/>
      <c r="J1763"/>
      <c r="K1763"/>
      <c r="L1763"/>
      <c r="M1763"/>
      <c r="N1763"/>
      <c r="O1763"/>
    </row>
    <row r="1764" spans="1:15" s="202" customFormat="1" x14ac:dyDescent="0.35">
      <c r="A1764" s="46"/>
      <c r="B1764"/>
      <c r="C1764"/>
      <c r="D1764"/>
      <c r="E1764"/>
      <c r="F1764" s="43"/>
      <c r="I1764" s="9"/>
      <c r="J1764"/>
      <c r="K1764"/>
      <c r="L1764"/>
      <c r="M1764"/>
      <c r="N1764"/>
      <c r="O1764"/>
    </row>
    <row r="1765" spans="1:15" s="202" customFormat="1" x14ac:dyDescent="0.35">
      <c r="A1765" s="46"/>
      <c r="B1765"/>
      <c r="C1765"/>
      <c r="D1765"/>
      <c r="E1765"/>
      <c r="F1765" s="43"/>
      <c r="I1765" s="9"/>
      <c r="J1765"/>
      <c r="K1765"/>
      <c r="L1765"/>
      <c r="M1765"/>
      <c r="N1765"/>
      <c r="O1765"/>
    </row>
    <row r="1766" spans="1:15" s="202" customFormat="1" x14ac:dyDescent="0.35">
      <c r="A1766" s="46"/>
      <c r="B1766"/>
      <c r="C1766"/>
      <c r="D1766"/>
      <c r="E1766"/>
      <c r="F1766" s="43"/>
      <c r="I1766" s="9"/>
      <c r="J1766"/>
      <c r="K1766"/>
      <c r="L1766"/>
      <c r="M1766"/>
      <c r="N1766"/>
      <c r="O1766"/>
    </row>
    <row r="1767" spans="1:15" s="202" customFormat="1" x14ac:dyDescent="0.35">
      <c r="A1767" s="46"/>
      <c r="B1767"/>
      <c r="C1767"/>
      <c r="D1767"/>
      <c r="E1767"/>
      <c r="F1767" s="43"/>
      <c r="I1767" s="9"/>
      <c r="J1767"/>
      <c r="K1767"/>
      <c r="L1767"/>
      <c r="M1767"/>
      <c r="N1767"/>
      <c r="O1767"/>
    </row>
    <row r="1768" spans="1:15" s="202" customFormat="1" x14ac:dyDescent="0.35">
      <c r="A1768" s="46"/>
      <c r="B1768"/>
      <c r="C1768"/>
      <c r="D1768"/>
      <c r="E1768"/>
      <c r="F1768" s="43"/>
      <c r="I1768" s="9"/>
      <c r="J1768"/>
      <c r="K1768"/>
      <c r="L1768"/>
      <c r="M1768"/>
      <c r="N1768"/>
      <c r="O1768"/>
    </row>
    <row r="1769" spans="1:15" s="202" customFormat="1" x14ac:dyDescent="0.35">
      <c r="A1769" s="46"/>
      <c r="B1769"/>
      <c r="C1769"/>
      <c r="D1769"/>
      <c r="E1769"/>
      <c r="F1769" s="43"/>
      <c r="I1769" s="9"/>
      <c r="J1769"/>
      <c r="K1769"/>
      <c r="L1769"/>
      <c r="M1769"/>
      <c r="N1769"/>
      <c r="O1769"/>
    </row>
    <row r="1770" spans="1:15" s="202" customFormat="1" x14ac:dyDescent="0.35">
      <c r="A1770" s="46"/>
      <c r="B1770"/>
      <c r="C1770"/>
      <c r="D1770"/>
      <c r="E1770"/>
      <c r="F1770" s="43"/>
      <c r="I1770" s="9"/>
      <c r="J1770"/>
      <c r="K1770"/>
      <c r="L1770"/>
      <c r="M1770"/>
      <c r="N1770"/>
      <c r="O1770"/>
    </row>
    <row r="1771" spans="1:15" s="202" customFormat="1" x14ac:dyDescent="0.35">
      <c r="A1771" s="46"/>
      <c r="B1771"/>
      <c r="C1771"/>
      <c r="D1771"/>
      <c r="E1771"/>
      <c r="F1771" s="43"/>
      <c r="I1771" s="9"/>
      <c r="J1771"/>
      <c r="K1771"/>
      <c r="L1771"/>
      <c r="M1771"/>
      <c r="N1771"/>
      <c r="O1771"/>
    </row>
    <row r="1772" spans="1:15" s="202" customFormat="1" x14ac:dyDescent="0.35">
      <c r="A1772" s="46"/>
      <c r="B1772"/>
      <c r="C1772"/>
      <c r="D1772"/>
      <c r="E1772"/>
      <c r="F1772" s="43"/>
      <c r="I1772" s="9"/>
      <c r="J1772"/>
      <c r="K1772"/>
      <c r="L1772"/>
      <c r="M1772"/>
      <c r="N1772"/>
      <c r="O1772"/>
    </row>
    <row r="1773" spans="1:15" s="202" customFormat="1" x14ac:dyDescent="0.35">
      <c r="A1773" s="46"/>
      <c r="B1773"/>
      <c r="C1773"/>
      <c r="D1773"/>
      <c r="E1773"/>
      <c r="F1773" s="43"/>
      <c r="I1773" s="9"/>
      <c r="J1773"/>
      <c r="K1773"/>
      <c r="L1773"/>
      <c r="M1773"/>
      <c r="N1773"/>
      <c r="O1773"/>
    </row>
    <row r="1774" spans="1:15" s="202" customFormat="1" x14ac:dyDescent="0.35">
      <c r="A1774" s="46"/>
      <c r="B1774"/>
      <c r="C1774"/>
      <c r="D1774"/>
      <c r="E1774"/>
      <c r="F1774" s="43"/>
      <c r="I1774" s="9"/>
      <c r="J1774"/>
      <c r="K1774"/>
      <c r="L1774"/>
      <c r="M1774"/>
      <c r="N1774"/>
      <c r="O1774"/>
    </row>
    <row r="1775" spans="1:15" s="202" customFormat="1" x14ac:dyDescent="0.35">
      <c r="A1775" s="46"/>
      <c r="B1775"/>
      <c r="C1775"/>
      <c r="D1775"/>
      <c r="E1775"/>
      <c r="F1775" s="43"/>
      <c r="I1775" s="9"/>
      <c r="J1775"/>
      <c r="K1775"/>
      <c r="L1775"/>
      <c r="M1775"/>
      <c r="N1775"/>
      <c r="O1775"/>
    </row>
    <row r="1776" spans="1:15" s="202" customFormat="1" x14ac:dyDescent="0.35">
      <c r="A1776" s="46"/>
      <c r="B1776"/>
      <c r="C1776"/>
      <c r="D1776"/>
      <c r="E1776"/>
      <c r="F1776" s="43"/>
      <c r="I1776" s="9"/>
      <c r="J1776"/>
      <c r="K1776"/>
      <c r="L1776"/>
      <c r="M1776"/>
      <c r="N1776"/>
      <c r="O1776"/>
    </row>
    <row r="1777" spans="1:15" s="202" customFormat="1" x14ac:dyDescent="0.3">
      <c r="A1777" s="73"/>
      <c r="B1777" s="7"/>
      <c r="C1777"/>
      <c r="D1777"/>
      <c r="E1777"/>
      <c r="F1777" s="43"/>
      <c r="I1777" s="9"/>
      <c r="J1777"/>
      <c r="K1777"/>
      <c r="L1777"/>
      <c r="M1777"/>
      <c r="N1777"/>
      <c r="O1777"/>
    </row>
    <row r="1778" spans="1:15" s="202" customFormat="1" x14ac:dyDescent="0.3">
      <c r="A1778" s="73"/>
      <c r="B1778" s="7"/>
      <c r="C1778"/>
      <c r="D1778"/>
      <c r="E1778"/>
      <c r="F1778" s="43"/>
      <c r="I1778" s="9"/>
      <c r="J1778"/>
      <c r="K1778"/>
      <c r="L1778"/>
      <c r="M1778"/>
      <c r="N1778"/>
      <c r="O1778"/>
    </row>
    <row r="1779" spans="1:15" s="202" customFormat="1" x14ac:dyDescent="0.3">
      <c r="A1779" s="73"/>
      <c r="B1779" s="7"/>
      <c r="C1779"/>
      <c r="D1779"/>
      <c r="E1779"/>
      <c r="F1779" s="43"/>
      <c r="I1779" s="9"/>
      <c r="J1779"/>
      <c r="K1779"/>
      <c r="L1779"/>
      <c r="M1779"/>
      <c r="N1779"/>
      <c r="O1779"/>
    </row>
    <row r="1780" spans="1:15" s="202" customFormat="1" x14ac:dyDescent="0.3">
      <c r="A1780" s="73"/>
      <c r="B1780" s="7"/>
      <c r="C1780"/>
      <c r="D1780"/>
      <c r="E1780"/>
      <c r="F1780" s="43"/>
      <c r="I1780" s="9"/>
      <c r="J1780"/>
      <c r="K1780"/>
      <c r="L1780"/>
      <c r="M1780"/>
      <c r="N1780"/>
      <c r="O1780"/>
    </row>
    <row r="1781" spans="1:15" s="202" customFormat="1" x14ac:dyDescent="0.3">
      <c r="A1781" s="73"/>
      <c r="B1781" s="7"/>
      <c r="C1781" s="6"/>
      <c r="D1781" s="6"/>
      <c r="E1781" s="6"/>
      <c r="F1781" s="43"/>
      <c r="I1781" s="9"/>
      <c r="J1781"/>
      <c r="K1781"/>
      <c r="L1781"/>
      <c r="M1781"/>
      <c r="N1781"/>
      <c r="O1781"/>
    </row>
    <row r="1782" spans="1:15" s="202" customFormat="1" x14ac:dyDescent="0.3">
      <c r="A1782" s="73"/>
      <c r="B1782" s="7"/>
      <c r="C1782" s="6"/>
      <c r="D1782" s="6"/>
      <c r="E1782" s="6"/>
      <c r="F1782" s="43"/>
      <c r="I1782" s="9"/>
      <c r="J1782"/>
      <c r="K1782"/>
      <c r="L1782"/>
      <c r="M1782"/>
      <c r="N1782"/>
      <c r="O1782"/>
    </row>
    <row r="1783" spans="1:15" s="202" customFormat="1" x14ac:dyDescent="0.3">
      <c r="A1783" s="73"/>
      <c r="B1783" s="7"/>
      <c r="C1783" s="6"/>
      <c r="D1783" s="6"/>
      <c r="E1783" s="6"/>
      <c r="F1783" s="43"/>
      <c r="I1783" s="9"/>
      <c r="J1783"/>
      <c r="K1783"/>
      <c r="L1783"/>
      <c r="M1783"/>
      <c r="N1783"/>
      <c r="O1783"/>
    </row>
    <row r="1784" spans="1:15" s="202" customFormat="1" x14ac:dyDescent="0.3">
      <c r="A1784" s="73"/>
      <c r="B1784" s="7"/>
      <c r="C1784" s="6"/>
      <c r="D1784" s="6"/>
      <c r="E1784" s="6"/>
      <c r="F1784" s="43"/>
      <c r="I1784" s="9"/>
      <c r="J1784"/>
      <c r="K1784"/>
      <c r="L1784"/>
      <c r="M1784"/>
      <c r="N1784"/>
      <c r="O1784"/>
    </row>
    <row r="1785" spans="1:15" s="202" customFormat="1" x14ac:dyDescent="0.3">
      <c r="A1785" s="73"/>
      <c r="B1785" s="7"/>
      <c r="C1785" s="6"/>
      <c r="D1785" s="6"/>
      <c r="E1785" s="6"/>
      <c r="F1785" s="43"/>
      <c r="I1785" s="9"/>
      <c r="J1785"/>
      <c r="K1785"/>
      <c r="L1785"/>
      <c r="M1785"/>
      <c r="N1785"/>
      <c r="O1785"/>
    </row>
    <row r="1786" spans="1:15" s="202" customFormat="1" x14ac:dyDescent="0.3">
      <c r="A1786" s="73"/>
      <c r="B1786" s="7"/>
      <c r="C1786" s="6"/>
      <c r="D1786" s="6"/>
      <c r="E1786" s="6"/>
      <c r="F1786" s="43"/>
      <c r="I1786" s="9"/>
      <c r="J1786"/>
      <c r="K1786"/>
      <c r="L1786"/>
      <c r="M1786"/>
      <c r="N1786"/>
      <c r="O1786"/>
    </row>
    <row r="1787" spans="1:15" s="202" customFormat="1" x14ac:dyDescent="0.3">
      <c r="A1787" s="73"/>
      <c r="B1787" s="7"/>
      <c r="C1787" s="6"/>
      <c r="D1787" s="6"/>
      <c r="E1787" s="6"/>
      <c r="F1787" s="43"/>
      <c r="I1787" s="9"/>
      <c r="J1787"/>
      <c r="K1787"/>
      <c r="L1787"/>
      <c r="M1787"/>
      <c r="N1787"/>
      <c r="O1787"/>
    </row>
    <row r="1788" spans="1:15" s="202" customFormat="1" x14ac:dyDescent="0.3">
      <c r="A1788" s="73"/>
      <c r="B1788" s="7"/>
      <c r="C1788" s="6"/>
      <c r="D1788" s="6"/>
      <c r="E1788" s="6"/>
      <c r="F1788" s="43"/>
      <c r="I1788" s="9"/>
      <c r="J1788"/>
      <c r="K1788"/>
      <c r="L1788"/>
      <c r="M1788"/>
      <c r="N1788"/>
      <c r="O1788"/>
    </row>
    <row r="1789" spans="1:15" s="202" customFormat="1" x14ac:dyDescent="0.3">
      <c r="A1789" s="73"/>
      <c r="B1789" s="7"/>
      <c r="C1789" s="6"/>
      <c r="D1789" s="6"/>
      <c r="E1789" s="6"/>
      <c r="F1789" s="43"/>
      <c r="I1789" s="9"/>
      <c r="J1789"/>
      <c r="K1789"/>
      <c r="L1789"/>
      <c r="M1789"/>
      <c r="N1789"/>
      <c r="O1789"/>
    </row>
    <row r="1790" spans="1:15" s="202" customFormat="1" x14ac:dyDescent="0.3">
      <c r="A1790" s="73"/>
      <c r="B1790" s="7"/>
      <c r="C1790" s="6"/>
      <c r="D1790" s="6"/>
      <c r="E1790" s="6"/>
      <c r="F1790" s="43"/>
      <c r="I1790" s="9"/>
      <c r="J1790"/>
      <c r="K1790"/>
      <c r="L1790"/>
      <c r="M1790"/>
      <c r="N1790"/>
      <c r="O1790"/>
    </row>
    <row r="1791" spans="1:15" s="202" customFormat="1" x14ac:dyDescent="0.3">
      <c r="A1791" s="73"/>
      <c r="B1791" s="7"/>
      <c r="C1791" s="6"/>
      <c r="D1791" s="6"/>
      <c r="E1791" s="6"/>
      <c r="F1791" s="43"/>
      <c r="I1791" s="9"/>
      <c r="J1791"/>
      <c r="K1791"/>
      <c r="L1791"/>
      <c r="M1791"/>
      <c r="N1791"/>
      <c r="O1791"/>
    </row>
    <row r="1792" spans="1:15" s="202" customFormat="1" x14ac:dyDescent="0.3">
      <c r="A1792" s="73"/>
      <c r="B1792" s="7"/>
      <c r="C1792" s="6"/>
      <c r="D1792" s="6"/>
      <c r="E1792" s="6"/>
      <c r="F1792" s="43"/>
      <c r="I1792" s="9"/>
      <c r="J1792"/>
      <c r="K1792"/>
      <c r="L1792"/>
      <c r="M1792"/>
      <c r="N1792"/>
      <c r="O1792"/>
    </row>
    <row r="1793" spans="1:15" s="202" customFormat="1" x14ac:dyDescent="0.3">
      <c r="A1793" s="73"/>
      <c r="B1793" s="7"/>
      <c r="C1793" s="6"/>
      <c r="D1793" s="6"/>
      <c r="E1793" s="6"/>
      <c r="F1793" s="43"/>
      <c r="I1793" s="9"/>
      <c r="J1793"/>
      <c r="K1793"/>
      <c r="L1793"/>
      <c r="M1793"/>
      <c r="N1793"/>
      <c r="O1793"/>
    </row>
    <row r="1794" spans="1:15" s="202" customFormat="1" x14ac:dyDescent="0.3">
      <c r="A1794" s="73"/>
      <c r="B1794" s="7"/>
      <c r="C1794" s="6"/>
      <c r="D1794" s="6"/>
      <c r="E1794" s="6"/>
      <c r="F1794" s="43"/>
      <c r="I1794" s="9"/>
      <c r="J1794"/>
      <c r="K1794"/>
      <c r="L1794"/>
      <c r="M1794"/>
      <c r="N1794"/>
      <c r="O1794"/>
    </row>
    <row r="1795" spans="1:15" s="202" customFormat="1" x14ac:dyDescent="0.3">
      <c r="A1795" s="73"/>
      <c r="B1795" s="7"/>
      <c r="C1795" s="6"/>
      <c r="D1795" s="6"/>
      <c r="E1795" s="6"/>
      <c r="F1795" s="43"/>
      <c r="I1795" s="9"/>
      <c r="J1795"/>
      <c r="K1795"/>
      <c r="L1795"/>
      <c r="M1795"/>
      <c r="N1795"/>
      <c r="O1795"/>
    </row>
    <row r="1796" spans="1:15" s="202" customFormat="1" x14ac:dyDescent="0.3">
      <c r="A1796" s="73"/>
      <c r="B1796" s="7"/>
      <c r="C1796" s="6"/>
      <c r="D1796" s="6"/>
      <c r="E1796" s="6"/>
      <c r="F1796" s="43"/>
      <c r="I1796" s="9"/>
      <c r="J1796"/>
      <c r="K1796"/>
      <c r="L1796"/>
      <c r="M1796"/>
      <c r="N1796"/>
      <c r="O1796"/>
    </row>
    <row r="1797" spans="1:15" s="202" customFormat="1" x14ac:dyDescent="0.3">
      <c r="A1797" s="73"/>
      <c r="B1797" s="7"/>
      <c r="C1797" s="6"/>
      <c r="D1797" s="6"/>
      <c r="E1797" s="6"/>
      <c r="F1797" s="43"/>
      <c r="I1797" s="9"/>
      <c r="J1797"/>
      <c r="K1797"/>
      <c r="L1797"/>
      <c r="M1797"/>
      <c r="N1797"/>
      <c r="O1797"/>
    </row>
    <row r="1798" spans="1:15" s="202" customFormat="1" x14ac:dyDescent="0.3">
      <c r="A1798" s="73"/>
      <c r="B1798" s="7"/>
      <c r="C1798" s="6"/>
      <c r="D1798" s="6"/>
      <c r="E1798" s="6"/>
      <c r="F1798" s="43"/>
      <c r="I1798" s="9"/>
      <c r="J1798"/>
      <c r="K1798"/>
      <c r="L1798"/>
      <c r="M1798"/>
      <c r="N1798"/>
      <c r="O1798"/>
    </row>
    <row r="1799" spans="1:15" s="202" customFormat="1" x14ac:dyDescent="0.3">
      <c r="A1799" s="73"/>
      <c r="B1799" s="7"/>
      <c r="C1799" s="6"/>
      <c r="D1799" s="6"/>
      <c r="E1799" s="6"/>
      <c r="F1799" s="43"/>
      <c r="I1799" s="9"/>
      <c r="J1799"/>
      <c r="K1799"/>
      <c r="L1799"/>
      <c r="M1799"/>
      <c r="N1799"/>
      <c r="O1799"/>
    </row>
    <row r="1800" spans="1:15" s="202" customFormat="1" x14ac:dyDescent="0.3">
      <c r="A1800" s="73"/>
      <c r="B1800" s="7"/>
      <c r="C1800" s="6"/>
      <c r="D1800" s="6"/>
      <c r="E1800" s="6"/>
      <c r="F1800" s="43"/>
      <c r="I1800" s="9"/>
      <c r="J1800"/>
      <c r="K1800"/>
      <c r="L1800"/>
      <c r="M1800"/>
      <c r="N1800"/>
      <c r="O1800"/>
    </row>
    <row r="1801" spans="1:15" s="202" customFormat="1" x14ac:dyDescent="0.3">
      <c r="A1801" s="73"/>
      <c r="B1801" s="7"/>
      <c r="C1801" s="6"/>
      <c r="D1801" s="6"/>
      <c r="E1801" s="6"/>
      <c r="F1801" s="43"/>
      <c r="I1801" s="9"/>
      <c r="J1801"/>
      <c r="K1801"/>
      <c r="L1801"/>
      <c r="M1801"/>
      <c r="N1801"/>
      <c r="O1801"/>
    </row>
    <row r="1802" spans="1:15" s="202" customFormat="1" x14ac:dyDescent="0.3">
      <c r="A1802" s="73"/>
      <c r="B1802" s="7"/>
      <c r="C1802" s="6"/>
      <c r="D1802" s="6"/>
      <c r="E1802" s="6"/>
      <c r="F1802" s="43"/>
      <c r="I1802" s="9"/>
      <c r="J1802"/>
      <c r="K1802"/>
      <c r="L1802"/>
      <c r="M1802"/>
      <c r="N1802"/>
      <c r="O1802"/>
    </row>
    <row r="1803" spans="1:15" s="202" customFormat="1" x14ac:dyDescent="0.3">
      <c r="A1803" s="73"/>
      <c r="B1803" s="7"/>
      <c r="C1803" s="6"/>
      <c r="D1803" s="6"/>
      <c r="E1803" s="6"/>
      <c r="F1803" s="43"/>
      <c r="I1803" s="9"/>
      <c r="J1803"/>
      <c r="K1803"/>
      <c r="L1803"/>
      <c r="M1803"/>
      <c r="N1803"/>
      <c r="O1803"/>
    </row>
    <row r="1804" spans="1:15" s="202" customFormat="1" x14ac:dyDescent="0.3">
      <c r="A1804" s="73"/>
      <c r="B1804" s="7"/>
      <c r="C1804" s="6"/>
      <c r="D1804" s="6"/>
      <c r="E1804" s="6"/>
      <c r="F1804" s="43"/>
      <c r="I1804" s="9"/>
      <c r="J1804"/>
      <c r="K1804"/>
      <c r="L1804"/>
      <c r="M1804"/>
      <c r="N1804"/>
      <c r="O1804"/>
    </row>
    <row r="1805" spans="1:15" s="202" customFormat="1" x14ac:dyDescent="0.3">
      <c r="A1805" s="73"/>
      <c r="B1805" s="7"/>
      <c r="C1805" s="6"/>
      <c r="D1805" s="6"/>
      <c r="E1805" s="6"/>
      <c r="F1805" s="43"/>
      <c r="I1805" s="9"/>
      <c r="J1805"/>
      <c r="K1805"/>
      <c r="L1805"/>
      <c r="M1805"/>
      <c r="N1805"/>
      <c r="O1805"/>
    </row>
    <row r="1806" spans="1:15" s="202" customFormat="1" x14ac:dyDescent="0.3">
      <c r="A1806" s="73"/>
      <c r="B1806" s="7"/>
      <c r="C1806" s="6"/>
      <c r="D1806" s="6"/>
      <c r="E1806" s="6"/>
      <c r="F1806" s="43"/>
      <c r="I1806" s="9"/>
      <c r="J1806"/>
      <c r="K1806"/>
      <c r="L1806"/>
      <c r="M1806"/>
      <c r="N1806"/>
      <c r="O1806"/>
    </row>
    <row r="1807" spans="1:15" s="202" customFormat="1" x14ac:dyDescent="0.3">
      <c r="A1807" s="73"/>
      <c r="B1807" s="7"/>
      <c r="C1807" s="6"/>
      <c r="D1807" s="6"/>
      <c r="E1807" s="6"/>
      <c r="F1807" s="43"/>
      <c r="I1807" s="9"/>
      <c r="J1807"/>
      <c r="K1807"/>
      <c r="L1807"/>
      <c r="M1807"/>
      <c r="N1807"/>
      <c r="O1807"/>
    </row>
    <row r="1808" spans="1:15" s="202" customFormat="1" x14ac:dyDescent="0.3">
      <c r="A1808" s="73"/>
      <c r="B1808" s="7"/>
      <c r="C1808" s="6"/>
      <c r="D1808" s="6"/>
      <c r="E1808" s="6"/>
      <c r="F1808" s="43"/>
      <c r="I1808" s="9"/>
      <c r="J1808"/>
      <c r="K1808"/>
      <c r="L1808"/>
      <c r="M1808"/>
      <c r="N1808"/>
      <c r="O1808"/>
    </row>
    <row r="1809" spans="1:15" s="202" customFormat="1" x14ac:dyDescent="0.3">
      <c r="A1809" s="73"/>
      <c r="B1809" s="7"/>
      <c r="C1809" s="6"/>
      <c r="D1809" s="6"/>
      <c r="E1809" s="6"/>
      <c r="F1809" s="43"/>
      <c r="I1809" s="9"/>
      <c r="J1809"/>
      <c r="K1809"/>
      <c r="L1809"/>
      <c r="M1809"/>
      <c r="N1809"/>
      <c r="O1809"/>
    </row>
    <row r="1810" spans="1:15" s="202" customFormat="1" x14ac:dyDescent="0.3">
      <c r="A1810" s="73"/>
      <c r="B1810" s="7"/>
      <c r="C1810" s="6"/>
      <c r="D1810" s="6"/>
      <c r="E1810" s="6"/>
      <c r="F1810" s="43"/>
      <c r="I1810" s="9"/>
      <c r="J1810"/>
      <c r="K1810"/>
      <c r="L1810"/>
      <c r="M1810"/>
      <c r="N1810"/>
      <c r="O1810"/>
    </row>
    <row r="1811" spans="1:15" s="202" customFormat="1" x14ac:dyDescent="0.3">
      <c r="A1811" s="73"/>
      <c r="B1811" s="7"/>
      <c r="C1811" s="6"/>
      <c r="D1811" s="6"/>
      <c r="E1811" s="6"/>
      <c r="F1811" s="43"/>
      <c r="I1811" s="9"/>
      <c r="J1811"/>
      <c r="K1811"/>
      <c r="L1811"/>
      <c r="M1811"/>
      <c r="N1811"/>
      <c r="O1811"/>
    </row>
    <row r="1812" spans="1:15" s="202" customFormat="1" x14ac:dyDescent="0.3">
      <c r="A1812" s="73"/>
      <c r="B1812" s="7"/>
      <c r="C1812" s="6"/>
      <c r="D1812" s="6"/>
      <c r="E1812" s="6"/>
      <c r="F1812" s="43"/>
      <c r="I1812" s="9"/>
      <c r="J1812"/>
      <c r="K1812"/>
      <c r="L1812"/>
      <c r="M1812"/>
      <c r="N1812"/>
      <c r="O1812"/>
    </row>
    <row r="1813" spans="1:15" s="202" customFormat="1" x14ac:dyDescent="0.3">
      <c r="A1813" s="73"/>
      <c r="B1813" s="7"/>
      <c r="C1813" s="6"/>
      <c r="D1813" s="6"/>
      <c r="E1813" s="6"/>
      <c r="F1813" s="43"/>
      <c r="I1813" s="9"/>
      <c r="J1813"/>
      <c r="K1813"/>
      <c r="L1813"/>
      <c r="M1813"/>
      <c r="N1813"/>
      <c r="O1813"/>
    </row>
    <row r="1814" spans="1:15" s="202" customFormat="1" x14ac:dyDescent="0.3">
      <c r="A1814" s="73"/>
      <c r="B1814" s="7"/>
      <c r="C1814" s="6"/>
      <c r="D1814" s="6"/>
      <c r="E1814" s="6"/>
      <c r="F1814" s="43"/>
      <c r="I1814" s="9"/>
      <c r="J1814"/>
      <c r="K1814"/>
      <c r="L1814"/>
      <c r="M1814"/>
      <c r="N1814"/>
      <c r="O1814"/>
    </row>
    <row r="1815" spans="1:15" s="202" customFormat="1" x14ac:dyDescent="0.3">
      <c r="A1815" s="73"/>
      <c r="B1815" s="7"/>
      <c r="C1815" s="6"/>
      <c r="D1815" s="6"/>
      <c r="E1815" s="6"/>
      <c r="F1815" s="43"/>
      <c r="I1815" s="9"/>
      <c r="J1815"/>
      <c r="K1815"/>
      <c r="L1815"/>
      <c r="M1815"/>
      <c r="N1815"/>
      <c r="O1815"/>
    </row>
    <row r="1816" spans="1:15" s="202" customFormat="1" x14ac:dyDescent="0.3">
      <c r="A1816" s="73"/>
      <c r="B1816" s="7"/>
      <c r="C1816" s="6"/>
      <c r="D1816" s="6"/>
      <c r="E1816" s="6"/>
      <c r="F1816" s="43"/>
      <c r="I1816" s="9"/>
      <c r="J1816"/>
      <c r="K1816"/>
      <c r="L1816"/>
      <c r="M1816"/>
      <c r="N1816"/>
      <c r="O1816"/>
    </row>
    <row r="1817" spans="1:15" s="202" customFormat="1" x14ac:dyDescent="0.3">
      <c r="A1817" s="73"/>
      <c r="B1817" s="7"/>
      <c r="C1817" s="6"/>
      <c r="D1817" s="6"/>
      <c r="E1817" s="6"/>
      <c r="F1817" s="43"/>
      <c r="I1817" s="9"/>
      <c r="J1817"/>
      <c r="K1817"/>
      <c r="L1817"/>
      <c r="M1817"/>
      <c r="N1817"/>
      <c r="O1817"/>
    </row>
    <row r="1818" spans="1:15" s="202" customFormat="1" x14ac:dyDescent="0.3">
      <c r="A1818" s="73"/>
      <c r="B1818" s="7"/>
      <c r="C1818" s="6"/>
      <c r="D1818" s="6"/>
      <c r="E1818" s="6"/>
      <c r="F1818" s="43"/>
      <c r="I1818" s="9"/>
      <c r="J1818"/>
      <c r="K1818"/>
      <c r="L1818"/>
      <c r="M1818"/>
      <c r="N1818"/>
      <c r="O1818"/>
    </row>
    <row r="1819" spans="1:15" s="202" customFormat="1" x14ac:dyDescent="0.3">
      <c r="A1819" s="73"/>
      <c r="B1819" s="7"/>
      <c r="C1819" s="6"/>
      <c r="D1819" s="6"/>
      <c r="E1819" s="6"/>
      <c r="F1819" s="43"/>
      <c r="I1819" s="9"/>
      <c r="J1819"/>
      <c r="K1819"/>
      <c r="L1819"/>
      <c r="M1819"/>
      <c r="N1819"/>
      <c r="O1819"/>
    </row>
    <row r="1820" spans="1:15" s="202" customFormat="1" x14ac:dyDescent="0.3">
      <c r="A1820" s="73"/>
      <c r="B1820" s="7"/>
      <c r="C1820" s="6"/>
      <c r="D1820" s="6"/>
      <c r="E1820" s="6"/>
      <c r="F1820" s="43"/>
      <c r="I1820" s="9"/>
      <c r="J1820"/>
      <c r="K1820"/>
      <c r="L1820"/>
      <c r="M1820"/>
      <c r="N1820"/>
      <c r="O1820"/>
    </row>
    <row r="1821" spans="1:15" s="202" customFormat="1" x14ac:dyDescent="0.3">
      <c r="A1821" s="73"/>
      <c r="B1821" s="7"/>
      <c r="C1821" s="6"/>
      <c r="D1821" s="6"/>
      <c r="E1821" s="6"/>
      <c r="F1821" s="43"/>
      <c r="I1821" s="9"/>
      <c r="J1821"/>
      <c r="K1821"/>
      <c r="L1821"/>
      <c r="M1821"/>
      <c r="N1821"/>
      <c r="O1821"/>
    </row>
    <row r="1822" spans="1:15" s="202" customFormat="1" x14ac:dyDescent="0.3">
      <c r="A1822" s="73"/>
      <c r="B1822" s="7"/>
      <c r="C1822" s="6"/>
      <c r="D1822" s="6"/>
      <c r="E1822" s="6"/>
      <c r="F1822" s="43"/>
      <c r="I1822" s="9"/>
      <c r="J1822"/>
      <c r="K1822"/>
      <c r="L1822"/>
      <c r="M1822"/>
      <c r="N1822"/>
      <c r="O1822"/>
    </row>
    <row r="1823" spans="1:15" s="202" customFormat="1" x14ac:dyDescent="0.3">
      <c r="A1823" s="73"/>
      <c r="B1823" s="7"/>
      <c r="C1823" s="6"/>
      <c r="D1823" s="6"/>
      <c r="E1823" s="6"/>
      <c r="F1823" s="43"/>
      <c r="I1823" s="9"/>
      <c r="J1823"/>
      <c r="K1823"/>
      <c r="L1823"/>
      <c r="M1823"/>
      <c r="N1823"/>
      <c r="O1823"/>
    </row>
    <row r="1824" spans="1:15" s="202" customFormat="1" x14ac:dyDescent="0.3">
      <c r="A1824" s="73"/>
      <c r="B1824" s="7"/>
      <c r="C1824" s="6"/>
      <c r="D1824" s="6"/>
      <c r="E1824" s="6"/>
      <c r="F1824" s="43"/>
      <c r="I1824" s="9"/>
      <c r="J1824"/>
      <c r="K1824"/>
      <c r="L1824"/>
      <c r="M1824"/>
      <c r="N1824"/>
      <c r="O1824"/>
    </row>
    <row r="1825" spans="1:15" s="202" customFormat="1" x14ac:dyDescent="0.3">
      <c r="A1825" s="73"/>
      <c r="B1825" s="7"/>
      <c r="C1825" s="6"/>
      <c r="D1825" s="6"/>
      <c r="E1825" s="6"/>
      <c r="F1825" s="43"/>
      <c r="I1825" s="9"/>
      <c r="J1825"/>
      <c r="K1825"/>
      <c r="L1825"/>
      <c r="M1825"/>
      <c r="N1825"/>
      <c r="O1825"/>
    </row>
    <row r="1826" spans="1:15" s="202" customFormat="1" x14ac:dyDescent="0.3">
      <c r="A1826" s="73"/>
      <c r="B1826" s="7"/>
      <c r="C1826" s="6"/>
      <c r="D1826" s="6"/>
      <c r="E1826" s="6"/>
      <c r="F1826" s="43"/>
      <c r="I1826" s="9"/>
      <c r="J1826"/>
      <c r="K1826"/>
      <c r="L1826"/>
      <c r="M1826"/>
      <c r="N1826"/>
      <c r="O1826"/>
    </row>
    <row r="1827" spans="1:15" s="202" customFormat="1" x14ac:dyDescent="0.3">
      <c r="A1827" s="73"/>
      <c r="B1827" s="7"/>
      <c r="C1827" s="6"/>
      <c r="D1827" s="6"/>
      <c r="E1827" s="6"/>
      <c r="F1827" s="43"/>
      <c r="I1827" s="9"/>
      <c r="J1827"/>
      <c r="K1827"/>
      <c r="L1827"/>
      <c r="M1827"/>
      <c r="N1827"/>
      <c r="O1827"/>
    </row>
    <row r="1828" spans="1:15" s="202" customFormat="1" x14ac:dyDescent="0.3">
      <c r="A1828" s="73"/>
      <c r="B1828" s="7"/>
      <c r="C1828" s="6"/>
      <c r="D1828" s="6"/>
      <c r="E1828" s="6"/>
      <c r="F1828" s="43"/>
      <c r="I1828" s="9"/>
      <c r="J1828"/>
      <c r="K1828"/>
      <c r="L1828"/>
      <c r="M1828"/>
      <c r="N1828"/>
      <c r="O1828"/>
    </row>
    <row r="1829" spans="1:15" s="202" customFormat="1" x14ac:dyDescent="0.3">
      <c r="A1829" s="73"/>
      <c r="B1829" s="7"/>
      <c r="C1829" s="6"/>
      <c r="D1829" s="6"/>
      <c r="E1829" s="6"/>
      <c r="F1829" s="43"/>
      <c r="I1829" s="9"/>
      <c r="J1829"/>
      <c r="K1829"/>
      <c r="L1829"/>
      <c r="M1829"/>
      <c r="N1829"/>
      <c r="O1829"/>
    </row>
    <row r="1830" spans="1:15" s="202" customFormat="1" x14ac:dyDescent="0.3">
      <c r="A1830" s="73"/>
      <c r="B1830" s="7"/>
      <c r="C1830" s="6"/>
      <c r="D1830" s="6"/>
      <c r="E1830" s="6"/>
      <c r="F1830" s="43"/>
      <c r="I1830" s="9"/>
      <c r="J1830"/>
      <c r="K1830"/>
      <c r="L1830"/>
      <c r="M1830"/>
      <c r="N1830"/>
      <c r="O1830"/>
    </row>
    <row r="1831" spans="1:15" s="202" customFormat="1" x14ac:dyDescent="0.3">
      <c r="A1831" s="73"/>
      <c r="B1831" s="7"/>
      <c r="C1831" s="6"/>
      <c r="D1831" s="6"/>
      <c r="E1831" s="6"/>
      <c r="F1831" s="43"/>
      <c r="I1831" s="9"/>
      <c r="J1831"/>
      <c r="K1831"/>
      <c r="L1831"/>
      <c r="M1831"/>
      <c r="N1831"/>
      <c r="O1831"/>
    </row>
    <row r="1832" spans="1:15" s="202" customFormat="1" x14ac:dyDescent="0.3">
      <c r="A1832" s="73"/>
      <c r="B1832" s="7"/>
      <c r="C1832" s="6"/>
      <c r="D1832" s="6"/>
      <c r="E1832" s="6"/>
      <c r="F1832" s="43"/>
      <c r="I1832" s="9"/>
      <c r="J1832"/>
      <c r="K1832"/>
      <c r="L1832"/>
      <c r="M1832"/>
      <c r="N1832"/>
      <c r="O1832"/>
    </row>
    <row r="1833" spans="1:15" s="202" customFormat="1" x14ac:dyDescent="0.3">
      <c r="A1833" s="73"/>
      <c r="B1833" s="7"/>
      <c r="C1833" s="6"/>
      <c r="D1833" s="6"/>
      <c r="E1833" s="6"/>
      <c r="F1833" s="43"/>
      <c r="I1833" s="9"/>
      <c r="J1833"/>
      <c r="K1833"/>
      <c r="L1833"/>
      <c r="M1833"/>
      <c r="N1833"/>
      <c r="O1833"/>
    </row>
    <row r="1834" spans="1:15" s="202" customFormat="1" x14ac:dyDescent="0.3">
      <c r="A1834" s="73"/>
      <c r="B1834" s="7"/>
      <c r="C1834" s="6"/>
      <c r="D1834" s="6"/>
      <c r="E1834" s="6"/>
      <c r="F1834" s="43"/>
      <c r="I1834" s="9"/>
      <c r="J1834"/>
      <c r="K1834"/>
      <c r="L1834"/>
      <c r="M1834"/>
      <c r="N1834"/>
      <c r="O1834"/>
    </row>
    <row r="1835" spans="1:15" s="202" customFormat="1" x14ac:dyDescent="0.3">
      <c r="A1835" s="73"/>
      <c r="B1835" s="7"/>
      <c r="C1835" s="6"/>
      <c r="D1835" s="6"/>
      <c r="E1835" s="6"/>
      <c r="F1835" s="43"/>
      <c r="I1835" s="9"/>
      <c r="J1835"/>
      <c r="K1835"/>
      <c r="L1835"/>
      <c r="M1835"/>
      <c r="N1835"/>
      <c r="O1835"/>
    </row>
    <row r="1836" spans="1:15" s="202" customFormat="1" x14ac:dyDescent="0.3">
      <c r="A1836" s="73"/>
      <c r="B1836" s="7"/>
      <c r="C1836" s="6"/>
      <c r="D1836" s="6"/>
      <c r="E1836" s="6"/>
      <c r="F1836" s="43"/>
      <c r="I1836" s="9"/>
      <c r="J1836"/>
      <c r="K1836"/>
      <c r="L1836"/>
      <c r="M1836"/>
      <c r="N1836"/>
      <c r="O1836"/>
    </row>
    <row r="1837" spans="1:15" s="202" customFormat="1" x14ac:dyDescent="0.3">
      <c r="A1837" s="73"/>
      <c r="B1837" s="7"/>
      <c r="C1837" s="6"/>
      <c r="D1837" s="6"/>
      <c r="E1837" s="6"/>
      <c r="F1837" s="43"/>
      <c r="I1837" s="9"/>
      <c r="J1837"/>
      <c r="K1837"/>
      <c r="L1837"/>
      <c r="M1837"/>
      <c r="N1837"/>
      <c r="O1837"/>
    </row>
    <row r="1838" spans="1:15" s="202" customFormat="1" x14ac:dyDescent="0.3">
      <c r="A1838" s="73"/>
      <c r="B1838" s="7"/>
      <c r="C1838" s="6"/>
      <c r="D1838" s="6"/>
      <c r="E1838" s="6"/>
      <c r="F1838" s="43"/>
      <c r="I1838" s="9"/>
      <c r="J1838"/>
      <c r="K1838"/>
      <c r="L1838"/>
      <c r="M1838"/>
      <c r="N1838"/>
      <c r="O1838"/>
    </row>
    <row r="1839" spans="1:15" s="202" customFormat="1" x14ac:dyDescent="0.3">
      <c r="A1839" s="73"/>
      <c r="B1839" s="7"/>
      <c r="C1839" s="6"/>
      <c r="D1839" s="6"/>
      <c r="E1839" s="6"/>
      <c r="F1839" s="43"/>
      <c r="I1839" s="9"/>
      <c r="J1839"/>
      <c r="K1839"/>
      <c r="L1839"/>
      <c r="M1839"/>
      <c r="N1839"/>
      <c r="O1839"/>
    </row>
    <row r="1840" spans="1:15" s="202" customFormat="1" x14ac:dyDescent="0.3">
      <c r="A1840" s="73"/>
      <c r="B1840" s="7"/>
      <c r="C1840" s="6"/>
      <c r="D1840" s="6"/>
      <c r="E1840" s="6"/>
      <c r="F1840" s="43"/>
      <c r="I1840" s="9"/>
      <c r="J1840"/>
      <c r="K1840"/>
      <c r="L1840"/>
      <c r="M1840"/>
      <c r="N1840"/>
      <c r="O1840"/>
    </row>
    <row r="1841" spans="1:15" s="202" customFormat="1" x14ac:dyDescent="0.3">
      <c r="A1841" s="73"/>
      <c r="B1841" s="7"/>
      <c r="C1841" s="6"/>
      <c r="D1841" s="6"/>
      <c r="E1841" s="6"/>
      <c r="F1841" s="43"/>
      <c r="I1841" s="9"/>
      <c r="J1841"/>
      <c r="K1841"/>
      <c r="L1841"/>
      <c r="M1841"/>
      <c r="N1841"/>
      <c r="O1841"/>
    </row>
    <row r="1842" spans="1:15" s="202" customFormat="1" x14ac:dyDescent="0.3">
      <c r="A1842" s="73"/>
      <c r="B1842" s="7"/>
      <c r="C1842" s="6"/>
      <c r="D1842" s="6"/>
      <c r="E1842" s="6"/>
      <c r="F1842" s="43"/>
      <c r="I1842" s="9"/>
      <c r="J1842"/>
      <c r="K1842"/>
      <c r="L1842"/>
      <c r="M1842"/>
      <c r="N1842"/>
      <c r="O1842"/>
    </row>
    <row r="1843" spans="1:15" s="202" customFormat="1" x14ac:dyDescent="0.3">
      <c r="A1843" s="73"/>
      <c r="B1843" s="7"/>
      <c r="C1843" s="6"/>
      <c r="D1843" s="6"/>
      <c r="E1843" s="6"/>
      <c r="F1843" s="43"/>
      <c r="I1843" s="9"/>
      <c r="J1843"/>
      <c r="K1843"/>
      <c r="L1843"/>
      <c r="M1843"/>
      <c r="N1843"/>
      <c r="O1843"/>
    </row>
    <row r="1844" spans="1:15" s="202" customFormat="1" x14ac:dyDescent="0.3">
      <c r="A1844" s="73"/>
      <c r="B1844" s="7"/>
      <c r="C1844" s="6"/>
      <c r="D1844" s="6"/>
      <c r="E1844" s="6"/>
      <c r="F1844" s="43"/>
      <c r="I1844" s="9"/>
      <c r="J1844"/>
      <c r="K1844"/>
      <c r="L1844"/>
      <c r="M1844"/>
      <c r="N1844"/>
      <c r="O1844"/>
    </row>
    <row r="1845" spans="1:15" s="202" customFormat="1" x14ac:dyDescent="0.3">
      <c r="A1845" s="73"/>
      <c r="B1845" s="7"/>
      <c r="C1845" s="6"/>
      <c r="D1845" s="6"/>
      <c r="E1845" s="6"/>
      <c r="F1845" s="43"/>
      <c r="I1845" s="9"/>
      <c r="J1845"/>
      <c r="K1845"/>
      <c r="L1845"/>
      <c r="M1845"/>
      <c r="N1845"/>
      <c r="O1845"/>
    </row>
    <row r="1846" spans="1:15" s="202" customFormat="1" x14ac:dyDescent="0.3">
      <c r="A1846" s="73"/>
      <c r="B1846" s="7"/>
      <c r="C1846" s="6"/>
      <c r="D1846" s="6"/>
      <c r="E1846" s="6"/>
      <c r="F1846" s="43"/>
      <c r="I1846" s="9"/>
      <c r="J1846"/>
      <c r="K1846"/>
      <c r="L1846"/>
      <c r="M1846"/>
      <c r="N1846"/>
      <c r="O1846"/>
    </row>
    <row r="1847" spans="1:15" s="202" customFormat="1" x14ac:dyDescent="0.3">
      <c r="A1847" s="73"/>
      <c r="B1847" s="7"/>
      <c r="C1847" s="6"/>
      <c r="D1847" s="6"/>
      <c r="E1847" s="6"/>
      <c r="F1847" s="43"/>
      <c r="I1847" s="9"/>
      <c r="J1847"/>
      <c r="K1847"/>
      <c r="L1847"/>
      <c r="M1847"/>
      <c r="N1847"/>
      <c r="O1847"/>
    </row>
    <row r="1848" spans="1:15" s="202" customFormat="1" x14ac:dyDescent="0.3">
      <c r="A1848" s="73"/>
      <c r="B1848" s="7"/>
      <c r="C1848" s="6"/>
      <c r="D1848" s="6"/>
      <c r="E1848" s="6"/>
      <c r="F1848" s="43"/>
      <c r="I1848" s="9"/>
      <c r="J1848"/>
      <c r="K1848"/>
      <c r="L1848"/>
      <c r="M1848"/>
      <c r="N1848"/>
      <c r="O1848"/>
    </row>
    <row r="1849" spans="1:15" s="202" customFormat="1" x14ac:dyDescent="0.3">
      <c r="A1849" s="73"/>
      <c r="B1849" s="7"/>
      <c r="C1849" s="6"/>
      <c r="D1849" s="6"/>
      <c r="E1849" s="6"/>
      <c r="F1849" s="43"/>
      <c r="I1849" s="9"/>
      <c r="J1849"/>
      <c r="K1849"/>
      <c r="L1849"/>
      <c r="M1849"/>
      <c r="N1849"/>
      <c r="O1849"/>
    </row>
    <row r="1850" spans="1:15" s="202" customFormat="1" x14ac:dyDescent="0.3">
      <c r="A1850" s="73"/>
      <c r="B1850" s="7"/>
      <c r="C1850" s="6"/>
      <c r="D1850" s="6"/>
      <c r="E1850" s="6"/>
      <c r="F1850" s="43"/>
      <c r="I1850" s="9"/>
      <c r="J1850"/>
      <c r="K1850"/>
      <c r="L1850"/>
      <c r="M1850"/>
      <c r="N1850"/>
      <c r="O1850"/>
    </row>
    <row r="1851" spans="1:15" s="202" customFormat="1" x14ac:dyDescent="0.3">
      <c r="A1851" s="73"/>
      <c r="B1851" s="7"/>
      <c r="C1851" s="6"/>
      <c r="D1851" s="6"/>
      <c r="E1851" s="6"/>
      <c r="F1851" s="43"/>
      <c r="I1851" s="9"/>
      <c r="J1851"/>
      <c r="K1851"/>
      <c r="L1851"/>
      <c r="M1851"/>
      <c r="N1851"/>
      <c r="O1851"/>
    </row>
    <row r="1852" spans="1:15" s="202" customFormat="1" x14ac:dyDescent="0.3">
      <c r="A1852" s="73"/>
      <c r="B1852" s="7"/>
      <c r="C1852" s="6"/>
      <c r="D1852" s="6"/>
      <c r="E1852" s="6"/>
      <c r="F1852" s="43"/>
      <c r="I1852" s="9"/>
      <c r="J1852"/>
      <c r="K1852"/>
      <c r="L1852"/>
      <c r="M1852"/>
      <c r="N1852"/>
      <c r="O1852"/>
    </row>
    <row r="1853" spans="1:15" s="202" customFormat="1" x14ac:dyDescent="0.3">
      <c r="A1853" s="73"/>
      <c r="B1853" s="7"/>
      <c r="C1853" s="6"/>
      <c r="D1853" s="6"/>
      <c r="E1853" s="6"/>
      <c r="F1853" s="43"/>
      <c r="I1853" s="9"/>
      <c r="J1853"/>
      <c r="K1853"/>
      <c r="L1853"/>
      <c r="M1853"/>
      <c r="N1853"/>
      <c r="O1853"/>
    </row>
    <row r="1854" spans="1:15" s="202" customFormat="1" x14ac:dyDescent="0.3">
      <c r="A1854" s="73"/>
      <c r="B1854" s="7"/>
      <c r="C1854" s="6"/>
      <c r="D1854" s="6"/>
      <c r="E1854" s="6"/>
      <c r="F1854" s="43"/>
      <c r="I1854" s="9"/>
      <c r="J1854"/>
      <c r="K1854"/>
      <c r="L1854"/>
      <c r="M1854"/>
      <c r="N1854"/>
      <c r="O1854"/>
    </row>
    <row r="1855" spans="1:15" s="202" customFormat="1" x14ac:dyDescent="0.3">
      <c r="A1855" s="73"/>
      <c r="B1855" s="7"/>
      <c r="C1855" s="6"/>
      <c r="D1855" s="6"/>
      <c r="E1855" s="6"/>
      <c r="F1855" s="43"/>
      <c r="I1855" s="9"/>
      <c r="J1855"/>
      <c r="K1855"/>
      <c r="L1855"/>
      <c r="M1855"/>
      <c r="N1855"/>
      <c r="O1855"/>
    </row>
    <row r="1856" spans="1:15" s="202" customFormat="1" x14ac:dyDescent="0.3">
      <c r="A1856" s="73"/>
      <c r="B1856" s="7"/>
      <c r="C1856" s="6"/>
      <c r="D1856" s="6"/>
      <c r="E1856" s="6"/>
      <c r="F1856" s="43"/>
      <c r="I1856" s="9"/>
      <c r="J1856"/>
      <c r="K1856"/>
      <c r="L1856"/>
      <c r="M1856"/>
      <c r="N1856"/>
      <c r="O1856"/>
    </row>
    <row r="1857" spans="1:15" s="202" customFormat="1" x14ac:dyDescent="0.3">
      <c r="A1857" s="73"/>
      <c r="B1857" s="7"/>
      <c r="C1857" s="6"/>
      <c r="D1857" s="6"/>
      <c r="E1857" s="6"/>
      <c r="F1857" s="43"/>
      <c r="I1857" s="9"/>
      <c r="J1857"/>
      <c r="K1857"/>
      <c r="L1857"/>
      <c r="M1857"/>
      <c r="N1857"/>
      <c r="O1857"/>
    </row>
    <row r="1858" spans="1:15" s="202" customFormat="1" x14ac:dyDescent="0.3">
      <c r="A1858" s="73"/>
      <c r="B1858" s="7"/>
      <c r="C1858" s="6"/>
      <c r="D1858" s="6"/>
      <c r="E1858" s="6"/>
      <c r="F1858" s="43"/>
      <c r="I1858" s="9"/>
      <c r="J1858"/>
      <c r="K1858"/>
      <c r="L1858"/>
      <c r="M1858"/>
      <c r="N1858"/>
      <c r="O1858"/>
    </row>
    <row r="1859" spans="1:15" s="202" customFormat="1" x14ac:dyDescent="0.3">
      <c r="A1859" s="73"/>
      <c r="B1859" s="7"/>
      <c r="C1859" s="6"/>
      <c r="D1859" s="6"/>
      <c r="E1859" s="6"/>
      <c r="F1859" s="43"/>
      <c r="I1859" s="9"/>
      <c r="J1859"/>
      <c r="K1859"/>
      <c r="L1859"/>
      <c r="M1859"/>
      <c r="N1859"/>
      <c r="O1859"/>
    </row>
    <row r="1860" spans="1:15" s="202" customFormat="1" x14ac:dyDescent="0.3">
      <c r="A1860" s="73"/>
      <c r="B1860" s="7"/>
      <c r="C1860" s="6"/>
      <c r="D1860" s="6"/>
      <c r="E1860" s="6"/>
      <c r="F1860" s="43"/>
      <c r="I1860" s="9"/>
      <c r="J1860"/>
      <c r="K1860"/>
      <c r="L1860"/>
      <c r="M1860"/>
      <c r="N1860"/>
      <c r="O1860"/>
    </row>
    <row r="1861" spans="1:15" s="202" customFormat="1" x14ac:dyDescent="0.3">
      <c r="A1861" s="73"/>
      <c r="B1861" s="7"/>
      <c r="C1861" s="6"/>
      <c r="D1861" s="6"/>
      <c r="E1861" s="6"/>
      <c r="F1861" s="43"/>
      <c r="I1861" s="9"/>
      <c r="J1861"/>
      <c r="K1861"/>
      <c r="L1861"/>
      <c r="M1861"/>
      <c r="N1861"/>
      <c r="O1861"/>
    </row>
    <row r="1862" spans="1:15" s="202" customFormat="1" x14ac:dyDescent="0.3">
      <c r="A1862" s="73"/>
      <c r="B1862" s="7"/>
      <c r="C1862" s="6"/>
      <c r="D1862" s="6"/>
      <c r="E1862" s="6"/>
      <c r="F1862" s="43"/>
      <c r="I1862" s="9"/>
      <c r="J1862"/>
      <c r="K1862"/>
      <c r="L1862"/>
      <c r="M1862"/>
      <c r="N1862"/>
      <c r="O1862"/>
    </row>
    <row r="1863" spans="1:15" s="202" customFormat="1" x14ac:dyDescent="0.3">
      <c r="A1863" s="73"/>
      <c r="B1863" s="7"/>
      <c r="C1863" s="6"/>
      <c r="D1863" s="6"/>
      <c r="E1863" s="6"/>
      <c r="F1863" s="43"/>
      <c r="I1863" s="9"/>
      <c r="J1863"/>
      <c r="K1863"/>
      <c r="L1863"/>
      <c r="M1863"/>
      <c r="N1863"/>
      <c r="O1863"/>
    </row>
    <row r="1864" spans="1:15" s="202" customFormat="1" x14ac:dyDescent="0.3">
      <c r="A1864" s="73"/>
      <c r="B1864" s="7"/>
      <c r="C1864" s="6"/>
      <c r="D1864" s="6"/>
      <c r="E1864" s="6"/>
      <c r="F1864" s="43"/>
      <c r="I1864" s="9"/>
      <c r="J1864"/>
      <c r="K1864"/>
      <c r="L1864"/>
      <c r="M1864"/>
      <c r="N1864"/>
      <c r="O1864"/>
    </row>
    <row r="1865" spans="1:15" s="202" customFormat="1" x14ac:dyDescent="0.3">
      <c r="A1865" s="73"/>
      <c r="B1865" s="7"/>
      <c r="C1865" s="6"/>
      <c r="D1865" s="6"/>
      <c r="E1865" s="6"/>
      <c r="F1865" s="43"/>
      <c r="I1865" s="9"/>
      <c r="J1865"/>
      <c r="K1865"/>
      <c r="L1865"/>
      <c r="M1865"/>
      <c r="N1865"/>
      <c r="O1865"/>
    </row>
    <row r="1866" spans="1:15" s="202" customFormat="1" x14ac:dyDescent="0.3">
      <c r="A1866" s="73"/>
      <c r="B1866" s="7"/>
      <c r="C1866" s="6"/>
      <c r="D1866" s="6"/>
      <c r="E1866" s="6"/>
      <c r="F1866" s="43"/>
      <c r="I1866" s="9"/>
      <c r="J1866"/>
      <c r="K1866"/>
      <c r="L1866"/>
      <c r="M1866"/>
      <c r="N1866"/>
      <c r="O1866"/>
    </row>
    <row r="1867" spans="1:15" s="202" customFormat="1" x14ac:dyDescent="0.3">
      <c r="A1867" s="73"/>
      <c r="B1867" s="7"/>
      <c r="C1867" s="6"/>
      <c r="D1867" s="6"/>
      <c r="E1867" s="6"/>
      <c r="F1867" s="43"/>
      <c r="I1867" s="9"/>
      <c r="J1867"/>
      <c r="K1867"/>
      <c r="L1867"/>
      <c r="M1867"/>
      <c r="N1867"/>
      <c r="O1867"/>
    </row>
    <row r="1868" spans="1:15" s="202" customFormat="1" x14ac:dyDescent="0.3">
      <c r="A1868" s="73"/>
      <c r="B1868" s="7"/>
      <c r="C1868" s="6"/>
      <c r="D1868" s="6"/>
      <c r="E1868" s="6"/>
      <c r="F1868" s="43"/>
      <c r="I1868" s="9"/>
      <c r="J1868"/>
      <c r="K1868"/>
      <c r="L1868"/>
      <c r="M1868"/>
      <c r="N1868"/>
      <c r="O1868"/>
    </row>
    <row r="1869" spans="1:15" s="202" customFormat="1" x14ac:dyDescent="0.3">
      <c r="A1869" s="73"/>
      <c r="B1869" s="7"/>
      <c r="C1869" s="6"/>
      <c r="D1869" s="6"/>
      <c r="E1869" s="6"/>
      <c r="F1869" s="43"/>
      <c r="I1869" s="9"/>
      <c r="J1869"/>
      <c r="K1869"/>
      <c r="L1869"/>
      <c r="M1869"/>
      <c r="N1869"/>
      <c r="O1869"/>
    </row>
    <row r="1870" spans="1:15" s="202" customFormat="1" x14ac:dyDescent="0.3">
      <c r="A1870" s="73"/>
      <c r="B1870" s="7"/>
      <c r="C1870" s="6"/>
      <c r="D1870" s="6"/>
      <c r="E1870" s="6"/>
      <c r="F1870" s="43"/>
      <c r="I1870" s="9"/>
      <c r="J1870"/>
      <c r="K1870"/>
      <c r="L1870"/>
      <c r="M1870"/>
      <c r="N1870"/>
      <c r="O1870"/>
    </row>
    <row r="1871" spans="1:15" s="202" customFormat="1" x14ac:dyDescent="0.3">
      <c r="A1871" s="73"/>
      <c r="B1871" s="7"/>
      <c r="C1871" s="6"/>
      <c r="D1871" s="6"/>
      <c r="E1871" s="6"/>
      <c r="F1871" s="43"/>
      <c r="I1871" s="9"/>
      <c r="J1871"/>
      <c r="K1871"/>
      <c r="L1871"/>
      <c r="M1871"/>
      <c r="N1871"/>
      <c r="O1871"/>
    </row>
    <row r="1872" spans="1:15" s="202" customFormat="1" x14ac:dyDescent="0.3">
      <c r="A1872" s="73"/>
      <c r="B1872" s="7"/>
      <c r="C1872" s="6"/>
      <c r="D1872" s="6"/>
      <c r="E1872" s="6"/>
      <c r="F1872" s="43"/>
      <c r="I1872" s="9"/>
      <c r="J1872"/>
      <c r="K1872"/>
      <c r="L1872"/>
      <c r="M1872"/>
      <c r="N1872"/>
      <c r="O1872"/>
    </row>
    <row r="1873" spans="1:15" s="202" customFormat="1" x14ac:dyDescent="0.3">
      <c r="A1873" s="73"/>
      <c r="B1873" s="7"/>
      <c r="C1873" s="6"/>
      <c r="D1873" s="6"/>
      <c r="E1873" s="6"/>
      <c r="F1873" s="43"/>
      <c r="I1873" s="9"/>
      <c r="J1873"/>
      <c r="K1873"/>
      <c r="L1873"/>
      <c r="M1873"/>
      <c r="N1873"/>
      <c r="O1873"/>
    </row>
    <row r="1874" spans="1:15" s="202" customFormat="1" x14ac:dyDescent="0.3">
      <c r="A1874" s="73"/>
      <c r="B1874" s="7"/>
      <c r="C1874" s="6"/>
      <c r="D1874" s="6"/>
      <c r="E1874" s="6"/>
      <c r="F1874" s="43"/>
      <c r="I1874" s="9"/>
      <c r="J1874"/>
      <c r="K1874"/>
      <c r="L1874"/>
      <c r="M1874"/>
      <c r="N1874"/>
      <c r="O1874"/>
    </row>
    <row r="1875" spans="1:15" s="202" customFormat="1" x14ac:dyDescent="0.3">
      <c r="A1875" s="73"/>
      <c r="B1875" s="7"/>
      <c r="C1875" s="6"/>
      <c r="D1875" s="6"/>
      <c r="E1875" s="6"/>
      <c r="F1875" s="43"/>
      <c r="I1875" s="9"/>
      <c r="J1875"/>
      <c r="K1875"/>
      <c r="L1875"/>
      <c r="M1875"/>
      <c r="N1875"/>
      <c r="O1875"/>
    </row>
    <row r="1876" spans="1:15" s="202" customFormat="1" x14ac:dyDescent="0.3">
      <c r="A1876" s="73"/>
      <c r="B1876" s="7"/>
      <c r="C1876" s="6"/>
      <c r="D1876" s="6"/>
      <c r="E1876" s="6"/>
      <c r="F1876" s="43"/>
      <c r="I1876" s="9"/>
      <c r="J1876"/>
      <c r="K1876"/>
      <c r="L1876"/>
      <c r="M1876"/>
      <c r="N1876"/>
      <c r="O1876"/>
    </row>
    <row r="1877" spans="1:15" s="202" customFormat="1" x14ac:dyDescent="0.3">
      <c r="A1877" s="73"/>
      <c r="B1877" s="7"/>
      <c r="C1877" s="6"/>
      <c r="D1877" s="6"/>
      <c r="E1877" s="6"/>
      <c r="F1877" s="43"/>
      <c r="I1877" s="9"/>
      <c r="J1877"/>
      <c r="K1877"/>
      <c r="L1877"/>
      <c r="M1877"/>
      <c r="N1877"/>
      <c r="O1877"/>
    </row>
    <row r="1878" spans="1:15" s="202" customFormat="1" x14ac:dyDescent="0.3">
      <c r="A1878" s="73"/>
      <c r="B1878" s="7"/>
      <c r="C1878" s="6"/>
      <c r="D1878" s="6"/>
      <c r="E1878" s="6"/>
      <c r="F1878" s="43"/>
      <c r="I1878" s="9"/>
      <c r="J1878"/>
      <c r="K1878"/>
      <c r="L1878"/>
      <c r="M1878"/>
      <c r="N1878"/>
      <c r="O1878"/>
    </row>
    <row r="1879" spans="1:15" s="202" customFormat="1" x14ac:dyDescent="0.3">
      <c r="A1879" s="73"/>
      <c r="B1879" s="7"/>
      <c r="C1879" s="6"/>
      <c r="D1879" s="6"/>
      <c r="E1879" s="6"/>
      <c r="F1879" s="43"/>
      <c r="I1879" s="9"/>
      <c r="J1879"/>
      <c r="K1879"/>
      <c r="L1879"/>
      <c r="M1879"/>
      <c r="N1879"/>
      <c r="O1879"/>
    </row>
    <row r="1880" spans="1:15" s="202" customFormat="1" x14ac:dyDescent="0.3">
      <c r="A1880" s="73"/>
      <c r="B1880" s="7"/>
      <c r="C1880" s="6"/>
      <c r="D1880" s="6"/>
      <c r="E1880" s="6"/>
      <c r="F1880" s="43"/>
      <c r="I1880" s="9"/>
      <c r="J1880"/>
      <c r="K1880"/>
      <c r="L1880"/>
      <c r="M1880"/>
      <c r="N1880"/>
      <c r="O1880"/>
    </row>
    <row r="1881" spans="1:15" s="202" customFormat="1" x14ac:dyDescent="0.3">
      <c r="A1881" s="73"/>
      <c r="B1881" s="7"/>
      <c r="C1881" s="6"/>
      <c r="D1881" s="6"/>
      <c r="E1881" s="6"/>
      <c r="F1881" s="43"/>
      <c r="I1881" s="9"/>
      <c r="J1881"/>
      <c r="K1881"/>
      <c r="L1881"/>
      <c r="M1881"/>
      <c r="N1881"/>
      <c r="O1881"/>
    </row>
    <row r="1882" spans="1:15" s="202" customFormat="1" x14ac:dyDescent="0.3">
      <c r="A1882" s="73"/>
      <c r="B1882" s="7"/>
      <c r="C1882" s="6"/>
      <c r="D1882" s="6"/>
      <c r="E1882" s="6"/>
      <c r="F1882" s="43"/>
      <c r="I1882" s="9"/>
      <c r="J1882"/>
      <c r="K1882"/>
      <c r="L1882"/>
      <c r="M1882"/>
      <c r="N1882"/>
      <c r="O1882"/>
    </row>
    <row r="1883" spans="1:15" s="202" customFormat="1" x14ac:dyDescent="0.3">
      <c r="A1883" s="73"/>
      <c r="B1883" s="7"/>
      <c r="C1883" s="6"/>
      <c r="D1883" s="6"/>
      <c r="E1883" s="6"/>
      <c r="F1883" s="43"/>
      <c r="I1883" s="9"/>
      <c r="J1883"/>
      <c r="K1883"/>
      <c r="L1883"/>
      <c r="M1883"/>
      <c r="N1883"/>
      <c r="O1883"/>
    </row>
    <row r="1884" spans="1:15" s="202" customFormat="1" x14ac:dyDescent="0.3">
      <c r="A1884" s="73"/>
      <c r="B1884" s="7"/>
      <c r="C1884" s="6"/>
      <c r="D1884" s="6"/>
      <c r="E1884" s="6"/>
      <c r="F1884" s="43"/>
      <c r="I1884" s="9"/>
      <c r="J1884"/>
      <c r="K1884"/>
      <c r="L1884"/>
      <c r="M1884"/>
      <c r="N1884"/>
      <c r="O1884"/>
    </row>
    <row r="1885" spans="1:15" s="202" customFormat="1" x14ac:dyDescent="0.3">
      <c r="A1885" s="73"/>
      <c r="B1885" s="7"/>
      <c r="C1885" s="6"/>
      <c r="D1885" s="6"/>
      <c r="E1885" s="6"/>
      <c r="F1885" s="43"/>
      <c r="I1885" s="9"/>
      <c r="J1885"/>
      <c r="K1885"/>
      <c r="L1885"/>
      <c r="M1885"/>
      <c r="N1885"/>
      <c r="O1885"/>
    </row>
    <row r="1886" spans="1:15" s="202" customFormat="1" x14ac:dyDescent="0.3">
      <c r="A1886" s="73"/>
      <c r="B1886" s="7"/>
      <c r="C1886" s="6"/>
      <c r="D1886" s="6"/>
      <c r="E1886" s="6"/>
      <c r="F1886" s="43"/>
      <c r="I1886" s="9"/>
      <c r="J1886"/>
      <c r="K1886"/>
      <c r="L1886"/>
      <c r="M1886"/>
      <c r="N1886"/>
      <c r="O1886"/>
    </row>
    <row r="1887" spans="1:15" s="202" customFormat="1" x14ac:dyDescent="0.3">
      <c r="A1887" s="73"/>
      <c r="B1887" s="7"/>
      <c r="C1887" s="6"/>
      <c r="D1887" s="6"/>
      <c r="E1887" s="6"/>
      <c r="F1887" s="43"/>
      <c r="I1887" s="9"/>
      <c r="J1887"/>
      <c r="K1887"/>
      <c r="L1887"/>
      <c r="M1887"/>
      <c r="N1887"/>
      <c r="O1887"/>
    </row>
    <row r="1888" spans="1:15" s="202" customFormat="1" x14ac:dyDescent="0.3">
      <c r="A1888" s="73"/>
      <c r="B1888" s="7"/>
      <c r="C1888" s="6"/>
      <c r="D1888" s="6"/>
      <c r="E1888" s="6"/>
      <c r="F1888" s="43"/>
      <c r="I1888" s="9"/>
      <c r="J1888"/>
      <c r="K1888"/>
      <c r="L1888"/>
      <c r="M1888"/>
      <c r="N1888"/>
      <c r="O1888"/>
    </row>
    <row r="1889" spans="1:15" s="202" customFormat="1" x14ac:dyDescent="0.3">
      <c r="A1889" s="73"/>
      <c r="B1889" s="7"/>
      <c r="C1889" s="6"/>
      <c r="D1889" s="6"/>
      <c r="E1889" s="6"/>
      <c r="F1889" s="43"/>
      <c r="I1889" s="9"/>
      <c r="J1889"/>
      <c r="K1889"/>
      <c r="L1889"/>
      <c r="M1889"/>
      <c r="N1889"/>
      <c r="O1889"/>
    </row>
    <row r="1890" spans="1:15" s="202" customFormat="1" x14ac:dyDescent="0.3">
      <c r="A1890" s="73"/>
      <c r="B1890" s="7"/>
      <c r="C1890" s="6"/>
      <c r="D1890" s="6"/>
      <c r="E1890" s="6"/>
      <c r="F1890" s="43"/>
      <c r="I1890" s="9"/>
      <c r="J1890"/>
      <c r="K1890"/>
      <c r="L1890"/>
      <c r="M1890"/>
      <c r="N1890"/>
      <c r="O1890"/>
    </row>
    <row r="1891" spans="1:15" s="202" customFormat="1" x14ac:dyDescent="0.3">
      <c r="A1891" s="73"/>
      <c r="B1891" s="7"/>
      <c r="C1891" s="6"/>
      <c r="D1891" s="6"/>
      <c r="E1891" s="6"/>
      <c r="F1891" s="43"/>
      <c r="I1891" s="9"/>
      <c r="J1891"/>
      <c r="K1891"/>
      <c r="L1891"/>
      <c r="M1891"/>
      <c r="N1891"/>
      <c r="O1891"/>
    </row>
    <row r="1892" spans="1:15" s="202" customFormat="1" x14ac:dyDescent="0.3">
      <c r="A1892" s="73"/>
      <c r="B1892" s="7"/>
      <c r="C1892" s="6"/>
      <c r="D1892" s="6"/>
      <c r="E1892" s="6"/>
      <c r="F1892" s="43"/>
      <c r="I1892" s="9"/>
      <c r="J1892"/>
      <c r="K1892"/>
      <c r="L1892"/>
      <c r="M1892"/>
      <c r="N1892"/>
      <c r="O1892"/>
    </row>
    <row r="1893" spans="1:15" s="202" customFormat="1" x14ac:dyDescent="0.3">
      <c r="A1893" s="73"/>
      <c r="B1893" s="7"/>
      <c r="C1893" s="6"/>
      <c r="D1893" s="6"/>
      <c r="E1893" s="6"/>
      <c r="F1893" s="43"/>
      <c r="I1893" s="9"/>
      <c r="J1893"/>
      <c r="K1893"/>
      <c r="L1893"/>
      <c r="M1893"/>
      <c r="N1893"/>
      <c r="O1893"/>
    </row>
    <row r="1894" spans="1:15" s="202" customFormat="1" x14ac:dyDescent="0.3">
      <c r="A1894" s="73"/>
      <c r="B1894" s="7"/>
      <c r="C1894" s="6"/>
      <c r="D1894" s="6"/>
      <c r="E1894" s="6"/>
      <c r="F1894" s="43"/>
      <c r="I1894" s="9"/>
      <c r="J1894"/>
      <c r="K1894"/>
      <c r="L1894"/>
      <c r="M1894"/>
      <c r="N1894"/>
      <c r="O1894"/>
    </row>
    <row r="1895" spans="1:15" s="202" customFormat="1" x14ac:dyDescent="0.3">
      <c r="A1895" s="73"/>
      <c r="B1895" s="7"/>
      <c r="C1895" s="6"/>
      <c r="D1895" s="6"/>
      <c r="E1895" s="6"/>
      <c r="F1895" s="43"/>
      <c r="I1895" s="9"/>
      <c r="J1895"/>
      <c r="K1895"/>
      <c r="L1895"/>
      <c r="M1895"/>
      <c r="N1895"/>
      <c r="O1895"/>
    </row>
    <row r="1896" spans="1:15" s="202" customFormat="1" x14ac:dyDescent="0.3">
      <c r="A1896" s="73"/>
      <c r="B1896" s="7"/>
      <c r="C1896" s="6"/>
      <c r="D1896" s="6"/>
      <c r="E1896" s="6"/>
      <c r="F1896" s="43"/>
      <c r="I1896" s="9"/>
      <c r="J1896"/>
      <c r="K1896"/>
      <c r="L1896"/>
      <c r="M1896"/>
      <c r="N1896"/>
      <c r="O1896"/>
    </row>
    <row r="1897" spans="1:15" s="202" customFormat="1" x14ac:dyDescent="0.3">
      <c r="A1897" s="73"/>
      <c r="B1897" s="7"/>
      <c r="C1897" s="6"/>
      <c r="D1897" s="6"/>
      <c r="E1897" s="6"/>
      <c r="F1897" s="43"/>
      <c r="I1897" s="9"/>
      <c r="J1897"/>
      <c r="K1897"/>
      <c r="L1897"/>
      <c r="M1897"/>
      <c r="N1897"/>
      <c r="O1897"/>
    </row>
    <row r="1898" spans="1:15" s="202" customFormat="1" x14ac:dyDescent="0.3">
      <c r="A1898" s="73"/>
      <c r="B1898" s="7"/>
      <c r="C1898" s="6"/>
      <c r="D1898" s="6"/>
      <c r="E1898" s="6"/>
      <c r="F1898" s="43"/>
      <c r="I1898" s="9"/>
      <c r="J1898"/>
      <c r="K1898"/>
      <c r="L1898"/>
      <c r="M1898"/>
      <c r="N1898"/>
      <c r="O1898"/>
    </row>
    <row r="1899" spans="1:15" s="202" customFormat="1" x14ac:dyDescent="0.3">
      <c r="A1899" s="73"/>
      <c r="B1899" s="7"/>
      <c r="C1899" s="6"/>
      <c r="D1899" s="6"/>
      <c r="E1899" s="6"/>
      <c r="F1899" s="43"/>
      <c r="I1899" s="9"/>
      <c r="J1899"/>
      <c r="K1899"/>
      <c r="L1899"/>
      <c r="M1899"/>
      <c r="N1899"/>
      <c r="O1899"/>
    </row>
    <row r="1900" spans="1:15" s="202" customFormat="1" x14ac:dyDescent="0.3">
      <c r="A1900" s="73"/>
      <c r="B1900" s="7"/>
      <c r="C1900" s="6"/>
      <c r="D1900" s="6"/>
      <c r="E1900" s="6"/>
      <c r="F1900" s="43"/>
      <c r="I1900" s="9"/>
      <c r="J1900"/>
      <c r="K1900"/>
      <c r="L1900"/>
      <c r="M1900"/>
      <c r="N1900"/>
      <c r="O1900"/>
    </row>
    <row r="1901" spans="1:15" s="202" customFormat="1" x14ac:dyDescent="0.3">
      <c r="A1901" s="73"/>
      <c r="B1901" s="7"/>
      <c r="C1901" s="6"/>
      <c r="D1901" s="6"/>
      <c r="E1901" s="6"/>
      <c r="F1901" s="43"/>
      <c r="I1901" s="9"/>
      <c r="J1901"/>
      <c r="K1901"/>
      <c r="L1901"/>
      <c r="M1901"/>
      <c r="N1901"/>
      <c r="O1901"/>
    </row>
    <row r="1902" spans="1:15" s="202" customFormat="1" x14ac:dyDescent="0.3">
      <c r="A1902" s="73"/>
      <c r="B1902" s="7"/>
      <c r="C1902" s="6"/>
      <c r="D1902" s="6"/>
      <c r="E1902" s="6"/>
      <c r="F1902" s="43"/>
      <c r="I1902" s="9"/>
      <c r="J1902"/>
      <c r="K1902"/>
      <c r="L1902"/>
      <c r="M1902"/>
      <c r="N1902"/>
      <c r="O1902"/>
    </row>
    <row r="1903" spans="1:15" s="202" customFormat="1" x14ac:dyDescent="0.3">
      <c r="A1903" s="73"/>
      <c r="B1903" s="7"/>
      <c r="C1903" s="6"/>
      <c r="D1903" s="6"/>
      <c r="E1903" s="6"/>
      <c r="F1903" s="43"/>
      <c r="I1903" s="9"/>
      <c r="J1903"/>
      <c r="K1903"/>
      <c r="L1903"/>
      <c r="M1903"/>
      <c r="N1903"/>
      <c r="O1903"/>
    </row>
    <row r="1904" spans="1:15" s="202" customFormat="1" x14ac:dyDescent="0.3">
      <c r="A1904" s="73"/>
      <c r="B1904" s="7"/>
      <c r="C1904" s="6"/>
      <c r="D1904" s="6"/>
      <c r="E1904" s="6"/>
      <c r="F1904" s="43"/>
      <c r="I1904" s="9"/>
      <c r="J1904"/>
      <c r="K1904"/>
      <c r="L1904"/>
      <c r="M1904"/>
      <c r="N1904"/>
      <c r="O1904"/>
    </row>
    <row r="1905" spans="1:15" s="202" customFormat="1" x14ac:dyDescent="0.3">
      <c r="A1905" s="73"/>
      <c r="B1905" s="7"/>
      <c r="C1905" s="6"/>
      <c r="D1905" s="6"/>
      <c r="E1905" s="6"/>
      <c r="F1905" s="43"/>
      <c r="I1905" s="9"/>
      <c r="J1905"/>
      <c r="K1905"/>
      <c r="L1905"/>
      <c r="M1905"/>
      <c r="N1905"/>
      <c r="O1905"/>
    </row>
    <row r="1906" spans="1:15" s="202" customFormat="1" x14ac:dyDescent="0.3">
      <c r="A1906" s="73"/>
      <c r="B1906" s="7"/>
      <c r="C1906" s="6"/>
      <c r="D1906" s="6"/>
      <c r="E1906" s="6"/>
      <c r="F1906" s="43"/>
      <c r="I1906" s="9"/>
      <c r="J1906"/>
      <c r="K1906"/>
      <c r="L1906"/>
      <c r="M1906"/>
      <c r="N1906"/>
      <c r="O1906"/>
    </row>
    <row r="1907" spans="1:15" s="202" customFormat="1" x14ac:dyDescent="0.3">
      <c r="A1907" s="73"/>
      <c r="B1907" s="7"/>
      <c r="C1907" s="6"/>
      <c r="D1907" s="6"/>
      <c r="E1907" s="6"/>
      <c r="F1907" s="43"/>
      <c r="I1907" s="9"/>
      <c r="J1907"/>
      <c r="K1907"/>
      <c r="L1907"/>
      <c r="M1907"/>
      <c r="N1907"/>
      <c r="O1907"/>
    </row>
    <row r="1908" spans="1:15" s="202" customFormat="1" x14ac:dyDescent="0.3">
      <c r="A1908" s="73"/>
      <c r="B1908" s="7"/>
      <c r="C1908" s="6"/>
      <c r="D1908" s="6"/>
      <c r="E1908" s="6"/>
      <c r="F1908" s="43"/>
      <c r="I1908" s="9"/>
      <c r="J1908"/>
      <c r="K1908"/>
      <c r="L1908"/>
      <c r="M1908"/>
      <c r="N1908"/>
      <c r="O1908"/>
    </row>
    <row r="1909" spans="1:15" s="202" customFormat="1" x14ac:dyDescent="0.3">
      <c r="A1909" s="73"/>
      <c r="B1909" s="7"/>
      <c r="C1909" s="6"/>
      <c r="D1909" s="6"/>
      <c r="E1909" s="6"/>
      <c r="F1909" s="43"/>
      <c r="I1909" s="9"/>
      <c r="J1909"/>
      <c r="K1909"/>
      <c r="L1909"/>
      <c r="M1909"/>
      <c r="N1909"/>
      <c r="O1909"/>
    </row>
    <row r="1910" spans="1:15" s="202" customFormat="1" x14ac:dyDescent="0.3">
      <c r="A1910" s="73"/>
      <c r="B1910" s="7"/>
      <c r="C1910" s="6"/>
      <c r="D1910" s="6"/>
      <c r="E1910" s="6"/>
      <c r="F1910" s="43"/>
      <c r="I1910" s="9"/>
      <c r="J1910"/>
      <c r="K1910"/>
      <c r="L1910"/>
      <c r="M1910"/>
      <c r="N1910"/>
      <c r="O1910"/>
    </row>
    <row r="1911" spans="1:15" s="202" customFormat="1" x14ac:dyDescent="0.3">
      <c r="A1911" s="73"/>
      <c r="B1911" s="7"/>
      <c r="C1911" s="6"/>
      <c r="D1911" s="6"/>
      <c r="E1911" s="6"/>
      <c r="F1911" s="43"/>
      <c r="I1911" s="9"/>
      <c r="J1911"/>
      <c r="K1911"/>
      <c r="L1911"/>
      <c r="M1911"/>
      <c r="N1911"/>
      <c r="O1911"/>
    </row>
    <row r="1912" spans="1:15" s="202" customFormat="1" x14ac:dyDescent="0.3">
      <c r="A1912" s="73"/>
      <c r="B1912" s="7"/>
      <c r="C1912" s="6"/>
      <c r="D1912" s="6"/>
      <c r="E1912" s="6"/>
      <c r="F1912" s="43"/>
      <c r="I1912" s="9"/>
      <c r="J1912"/>
      <c r="K1912"/>
      <c r="L1912"/>
      <c r="M1912"/>
      <c r="N1912"/>
      <c r="O1912"/>
    </row>
    <row r="1913" spans="1:15" s="202" customFormat="1" x14ac:dyDescent="0.3">
      <c r="A1913" s="73"/>
      <c r="B1913" s="7"/>
      <c r="C1913" s="6"/>
      <c r="D1913" s="6"/>
      <c r="E1913" s="6"/>
      <c r="F1913" s="43"/>
      <c r="I1913" s="9"/>
      <c r="J1913"/>
      <c r="K1913"/>
      <c r="L1913"/>
      <c r="M1913"/>
      <c r="N1913"/>
      <c r="O1913"/>
    </row>
    <row r="1914" spans="1:15" s="202" customFormat="1" x14ac:dyDescent="0.3">
      <c r="A1914" s="73"/>
      <c r="B1914" s="7"/>
      <c r="C1914" s="6"/>
      <c r="D1914" s="6"/>
      <c r="E1914" s="6"/>
      <c r="F1914" s="43"/>
      <c r="I1914" s="9"/>
      <c r="J1914"/>
      <c r="K1914"/>
      <c r="L1914"/>
      <c r="M1914"/>
      <c r="N1914"/>
      <c r="O1914"/>
    </row>
    <row r="1915" spans="1:15" s="202" customFormat="1" x14ac:dyDescent="0.3">
      <c r="A1915" s="73"/>
      <c r="B1915" s="7"/>
      <c r="C1915" s="6"/>
      <c r="D1915" s="6"/>
      <c r="E1915" s="6"/>
      <c r="F1915" s="43"/>
      <c r="I1915" s="9"/>
      <c r="J1915"/>
      <c r="K1915"/>
      <c r="L1915"/>
      <c r="M1915"/>
      <c r="N1915"/>
      <c r="O1915"/>
    </row>
    <row r="1916" spans="1:15" s="202" customFormat="1" x14ac:dyDescent="0.3">
      <c r="A1916" s="73"/>
      <c r="B1916" s="7"/>
      <c r="C1916" s="6"/>
      <c r="D1916" s="6"/>
      <c r="E1916" s="6"/>
      <c r="F1916" s="43"/>
      <c r="I1916" s="9"/>
      <c r="J1916"/>
      <c r="K1916"/>
      <c r="L1916"/>
      <c r="M1916"/>
      <c r="N1916"/>
      <c r="O1916"/>
    </row>
    <row r="1917" spans="1:15" s="202" customFormat="1" x14ac:dyDescent="0.3">
      <c r="A1917" s="73"/>
      <c r="B1917" s="7"/>
      <c r="C1917" s="6"/>
      <c r="D1917" s="6"/>
      <c r="E1917" s="6"/>
      <c r="F1917" s="43"/>
      <c r="I1917" s="9"/>
      <c r="J1917"/>
      <c r="K1917"/>
      <c r="L1917"/>
      <c r="M1917"/>
      <c r="N1917"/>
      <c r="O1917"/>
    </row>
    <row r="1918" spans="1:15" s="202" customFormat="1" x14ac:dyDescent="0.3">
      <c r="A1918" s="73"/>
      <c r="B1918" s="7"/>
      <c r="C1918" s="6"/>
      <c r="D1918" s="6"/>
      <c r="E1918" s="6"/>
      <c r="F1918" s="43"/>
      <c r="I1918" s="9"/>
      <c r="J1918"/>
      <c r="K1918"/>
      <c r="L1918"/>
      <c r="M1918"/>
      <c r="N1918"/>
      <c r="O1918"/>
    </row>
    <row r="1919" spans="1:15" s="202" customFormat="1" x14ac:dyDescent="0.3">
      <c r="A1919" s="73"/>
      <c r="B1919" s="7"/>
      <c r="C1919" s="6"/>
      <c r="D1919" s="6"/>
      <c r="E1919" s="6"/>
      <c r="F1919" s="43"/>
      <c r="I1919" s="9"/>
      <c r="J1919"/>
      <c r="K1919"/>
      <c r="L1919"/>
      <c r="M1919"/>
      <c r="N1919"/>
      <c r="O1919"/>
    </row>
    <row r="1920" spans="1:15" s="202" customFormat="1" x14ac:dyDescent="0.3">
      <c r="A1920" s="73"/>
      <c r="B1920" s="7"/>
      <c r="C1920" s="6"/>
      <c r="D1920" s="6"/>
      <c r="E1920" s="6"/>
      <c r="F1920" s="43"/>
      <c r="I1920" s="9"/>
      <c r="J1920"/>
      <c r="K1920"/>
      <c r="L1920"/>
      <c r="M1920"/>
      <c r="N1920"/>
      <c r="O1920"/>
    </row>
    <row r="1921" spans="1:15" s="202" customFormat="1" x14ac:dyDescent="0.3">
      <c r="A1921" s="73"/>
      <c r="B1921" s="7"/>
      <c r="C1921" s="6"/>
      <c r="D1921" s="6"/>
      <c r="E1921" s="6"/>
      <c r="F1921" s="43"/>
      <c r="I1921" s="9"/>
      <c r="J1921"/>
      <c r="K1921"/>
      <c r="L1921"/>
      <c r="M1921"/>
      <c r="N1921"/>
      <c r="O1921"/>
    </row>
    <row r="1922" spans="1:15" s="202" customFormat="1" x14ac:dyDescent="0.3">
      <c r="A1922" s="73"/>
      <c r="B1922" s="7"/>
      <c r="C1922" s="6"/>
      <c r="D1922" s="6"/>
      <c r="E1922" s="6"/>
      <c r="F1922" s="43"/>
      <c r="I1922" s="9"/>
      <c r="J1922"/>
      <c r="K1922"/>
      <c r="L1922"/>
      <c r="M1922"/>
      <c r="N1922"/>
      <c r="O1922"/>
    </row>
    <row r="1923" spans="1:15" s="202" customFormat="1" x14ac:dyDescent="0.3">
      <c r="A1923" s="73"/>
      <c r="B1923" s="7"/>
      <c r="C1923" s="6"/>
      <c r="D1923" s="6"/>
      <c r="E1923" s="6"/>
      <c r="F1923" s="43"/>
      <c r="I1923" s="9"/>
      <c r="J1923"/>
      <c r="K1923"/>
      <c r="L1923"/>
      <c r="M1923"/>
      <c r="N1923"/>
      <c r="O1923"/>
    </row>
    <row r="1924" spans="1:15" s="202" customFormat="1" x14ac:dyDescent="0.3">
      <c r="A1924" s="73"/>
      <c r="B1924" s="7"/>
      <c r="C1924" s="6"/>
      <c r="D1924" s="6"/>
      <c r="E1924" s="6"/>
      <c r="F1924" s="43"/>
      <c r="I1924" s="9"/>
      <c r="J1924"/>
      <c r="K1924"/>
      <c r="L1924"/>
      <c r="M1924"/>
      <c r="N1924"/>
      <c r="O1924"/>
    </row>
    <row r="1925" spans="1:15" s="202" customFormat="1" x14ac:dyDescent="0.3">
      <c r="A1925" s="73"/>
      <c r="B1925" s="7"/>
      <c r="C1925" s="6"/>
      <c r="D1925" s="6"/>
      <c r="E1925" s="6"/>
      <c r="F1925" s="43"/>
      <c r="I1925" s="9"/>
      <c r="J1925"/>
      <c r="K1925"/>
      <c r="L1925"/>
      <c r="M1925"/>
      <c r="N1925"/>
      <c r="O1925"/>
    </row>
    <row r="1926" spans="1:15" s="202" customFormat="1" x14ac:dyDescent="0.3">
      <c r="A1926" s="73"/>
      <c r="B1926" s="7"/>
      <c r="C1926" s="6"/>
      <c r="D1926" s="6"/>
      <c r="E1926" s="6"/>
      <c r="F1926" s="43"/>
      <c r="I1926" s="9"/>
      <c r="J1926"/>
      <c r="K1926"/>
      <c r="L1926"/>
      <c r="M1926"/>
      <c r="N1926"/>
      <c r="O1926"/>
    </row>
    <row r="1927" spans="1:15" s="202" customFormat="1" x14ac:dyDescent="0.3">
      <c r="A1927" s="73"/>
      <c r="B1927" s="7"/>
      <c r="C1927" s="6"/>
      <c r="D1927" s="6"/>
      <c r="E1927" s="6"/>
      <c r="F1927" s="43"/>
      <c r="I1927" s="9"/>
      <c r="J1927"/>
      <c r="K1927"/>
      <c r="L1927"/>
      <c r="M1927"/>
      <c r="N1927"/>
      <c r="O1927"/>
    </row>
    <row r="1928" spans="1:15" s="202" customFormat="1" x14ac:dyDescent="0.3">
      <c r="A1928" s="73"/>
      <c r="B1928" s="7"/>
      <c r="C1928" s="6"/>
      <c r="D1928" s="6"/>
      <c r="E1928" s="6"/>
      <c r="F1928" s="43"/>
      <c r="I1928" s="9"/>
      <c r="J1928"/>
      <c r="K1928"/>
      <c r="L1928"/>
      <c r="M1928"/>
      <c r="N1928"/>
      <c r="O1928"/>
    </row>
    <row r="1929" spans="1:15" s="202" customFormat="1" x14ac:dyDescent="0.3">
      <c r="A1929" s="73"/>
      <c r="B1929" s="7"/>
      <c r="C1929" s="6"/>
      <c r="D1929" s="6"/>
      <c r="E1929" s="6"/>
      <c r="F1929" s="43"/>
      <c r="I1929" s="9"/>
      <c r="J1929"/>
      <c r="K1929"/>
      <c r="L1929"/>
      <c r="M1929"/>
      <c r="N1929"/>
      <c r="O1929"/>
    </row>
    <row r="1930" spans="1:15" s="202" customFormat="1" x14ac:dyDescent="0.3">
      <c r="A1930" s="73"/>
      <c r="B1930" s="7"/>
      <c r="C1930" s="6"/>
      <c r="D1930" s="6"/>
      <c r="E1930" s="6"/>
      <c r="F1930" s="43"/>
      <c r="I1930" s="9"/>
      <c r="J1930"/>
      <c r="K1930"/>
      <c r="L1930"/>
      <c r="M1930"/>
      <c r="N1930"/>
      <c r="O1930"/>
    </row>
    <row r="1931" spans="1:15" s="202" customFormat="1" x14ac:dyDescent="0.3">
      <c r="A1931" s="73"/>
      <c r="B1931" s="7"/>
      <c r="C1931" s="6"/>
      <c r="D1931" s="6"/>
      <c r="E1931" s="6"/>
      <c r="F1931" s="43"/>
      <c r="I1931" s="9"/>
      <c r="J1931"/>
      <c r="K1931"/>
      <c r="L1931"/>
      <c r="M1931"/>
      <c r="N1931"/>
      <c r="O1931"/>
    </row>
    <row r="1932" spans="1:15" s="202" customFormat="1" x14ac:dyDescent="0.3">
      <c r="A1932" s="73"/>
      <c r="B1932" s="7"/>
      <c r="C1932" s="6"/>
      <c r="D1932" s="6"/>
      <c r="E1932" s="6"/>
      <c r="F1932" s="43"/>
      <c r="I1932" s="9"/>
      <c r="J1932"/>
      <c r="K1932"/>
      <c r="L1932"/>
      <c r="M1932"/>
      <c r="N1932"/>
      <c r="O1932"/>
    </row>
    <row r="1933" spans="1:15" s="202" customFormat="1" x14ac:dyDescent="0.3">
      <c r="A1933" s="73"/>
      <c r="B1933" s="7"/>
      <c r="C1933" s="6"/>
      <c r="D1933" s="6"/>
      <c r="E1933" s="6"/>
      <c r="F1933" s="43"/>
      <c r="I1933" s="9"/>
      <c r="J1933"/>
      <c r="K1933"/>
      <c r="L1933"/>
      <c r="M1933"/>
      <c r="N1933"/>
      <c r="O1933"/>
    </row>
    <row r="1934" spans="1:15" s="202" customFormat="1" x14ac:dyDescent="0.3">
      <c r="A1934" s="73"/>
      <c r="B1934" s="7"/>
      <c r="C1934" s="6"/>
      <c r="D1934" s="6"/>
      <c r="E1934" s="6"/>
      <c r="F1934" s="43"/>
      <c r="I1934" s="9"/>
      <c r="J1934"/>
      <c r="K1934"/>
      <c r="L1934"/>
      <c r="M1934"/>
      <c r="N1934"/>
      <c r="O1934"/>
    </row>
    <row r="1935" spans="1:15" s="202" customFormat="1" x14ac:dyDescent="0.3">
      <c r="A1935" s="73"/>
      <c r="B1935" s="7"/>
      <c r="C1935" s="6"/>
      <c r="D1935" s="6"/>
      <c r="E1935" s="6"/>
      <c r="F1935" s="43"/>
      <c r="I1935" s="9"/>
      <c r="J1935"/>
      <c r="K1935"/>
      <c r="L1935"/>
      <c r="M1935"/>
      <c r="N1935"/>
      <c r="O1935"/>
    </row>
    <row r="1936" spans="1:15" s="202" customFormat="1" x14ac:dyDescent="0.3">
      <c r="A1936" s="73"/>
      <c r="B1936" s="7"/>
      <c r="C1936" s="6"/>
      <c r="D1936" s="6"/>
      <c r="E1936" s="6"/>
      <c r="F1936" s="43"/>
      <c r="I1936" s="9"/>
      <c r="J1936"/>
      <c r="K1936"/>
      <c r="L1936"/>
      <c r="M1936"/>
      <c r="N1936"/>
      <c r="O1936"/>
    </row>
    <row r="1937" spans="1:15" s="202" customFormat="1" x14ac:dyDescent="0.3">
      <c r="A1937" s="73"/>
      <c r="B1937" s="7"/>
      <c r="C1937" s="6"/>
      <c r="D1937" s="6"/>
      <c r="E1937" s="6"/>
      <c r="F1937" s="43"/>
      <c r="I1937" s="9"/>
      <c r="J1937"/>
      <c r="K1937"/>
      <c r="L1937"/>
      <c r="M1937"/>
      <c r="N1937"/>
      <c r="O1937"/>
    </row>
    <row r="1938" spans="1:15" x14ac:dyDescent="0.3">
      <c r="F1938" s="318"/>
    </row>
    <row r="1939" spans="1:15" x14ac:dyDescent="0.3">
      <c r="F1939" s="43"/>
      <c r="G1939" s="319"/>
    </row>
    <row r="1940" spans="1:15" x14ac:dyDescent="0.3">
      <c r="F1940" s="43"/>
      <c r="G1940" s="319"/>
    </row>
    <row r="1941" spans="1:15" x14ac:dyDescent="0.3">
      <c r="F1941" s="43"/>
      <c r="G1941" s="319"/>
    </row>
    <row r="1942" spans="1:15" x14ac:dyDescent="0.3">
      <c r="F1942" s="43"/>
      <c r="G1942" s="319"/>
    </row>
    <row r="1943" spans="1:15" x14ac:dyDescent="0.3">
      <c r="F1943" s="43"/>
      <c r="G1943" s="319"/>
    </row>
    <row r="1944" spans="1:15" x14ac:dyDescent="0.3">
      <c r="F1944" s="43"/>
      <c r="G1944" s="319"/>
    </row>
    <row r="1945" spans="1:15" x14ac:dyDescent="0.3">
      <c r="F1945" s="43"/>
      <c r="G1945" s="319"/>
    </row>
    <row r="1946" spans="1:15" x14ac:dyDescent="0.3">
      <c r="F1946" s="43"/>
      <c r="G1946" s="319"/>
    </row>
    <row r="1947" spans="1:15" x14ac:dyDescent="0.3">
      <c r="F1947" s="43"/>
      <c r="G1947" s="319"/>
    </row>
    <row r="1948" spans="1:15" x14ac:dyDescent="0.3">
      <c r="F1948" s="43"/>
      <c r="G1948" s="319"/>
    </row>
    <row r="1949" spans="1:15" x14ac:dyDescent="0.3">
      <c r="F1949" s="43"/>
      <c r="G1949" s="319"/>
    </row>
    <row r="1950" spans="1:15" x14ac:dyDescent="0.3">
      <c r="F1950" s="43"/>
      <c r="G1950" s="319"/>
    </row>
    <row r="1951" spans="1:15" x14ac:dyDescent="0.3">
      <c r="F1951" s="43"/>
      <c r="G1951" s="319"/>
    </row>
    <row r="1952" spans="1:15" x14ac:dyDescent="0.3">
      <c r="F1952" s="43"/>
      <c r="G1952" s="319"/>
    </row>
    <row r="1953" spans="6:7" x14ac:dyDescent="0.3">
      <c r="F1953" s="43"/>
      <c r="G1953" s="319"/>
    </row>
    <row r="1954" spans="6:7" x14ac:dyDescent="0.3">
      <c r="F1954" s="43"/>
      <c r="G1954" s="319"/>
    </row>
    <row r="1955" spans="6:7" x14ac:dyDescent="0.3">
      <c r="F1955" s="43"/>
      <c r="G1955" s="319"/>
    </row>
    <row r="1956" spans="6:7" x14ac:dyDescent="0.3">
      <c r="F1956" s="43"/>
      <c r="G1956" s="319"/>
    </row>
    <row r="1957" spans="6:7" x14ac:dyDescent="0.3">
      <c r="F1957" s="43"/>
      <c r="G1957" s="319"/>
    </row>
    <row r="1958" spans="6:7" x14ac:dyDescent="0.3">
      <c r="F1958" s="43"/>
      <c r="G1958" s="319"/>
    </row>
    <row r="1959" spans="6:7" x14ac:dyDescent="0.3">
      <c r="F1959" s="43"/>
      <c r="G1959" s="319"/>
    </row>
    <row r="1960" spans="6:7" x14ac:dyDescent="0.3">
      <c r="F1960" s="43"/>
      <c r="G1960" s="319"/>
    </row>
    <row r="1961" spans="6:7" x14ac:dyDescent="0.3">
      <c r="F1961" s="43"/>
      <c r="G1961" s="319"/>
    </row>
    <row r="1962" spans="6:7" x14ac:dyDescent="0.3">
      <c r="F1962" s="43"/>
      <c r="G1962" s="319"/>
    </row>
    <row r="1963" spans="6:7" x14ac:dyDescent="0.3">
      <c r="F1963" s="43"/>
      <c r="G1963" s="319"/>
    </row>
    <row r="1964" spans="6:7" x14ac:dyDescent="0.3">
      <c r="F1964" s="43"/>
      <c r="G1964" s="319"/>
    </row>
    <row r="1965" spans="6:7" x14ac:dyDescent="0.3">
      <c r="F1965" s="43"/>
      <c r="G1965" s="319"/>
    </row>
    <row r="1966" spans="6:7" x14ac:dyDescent="0.3">
      <c r="F1966" s="43"/>
      <c r="G1966" s="319"/>
    </row>
    <row r="1967" spans="6:7" x14ac:dyDescent="0.3">
      <c r="F1967" s="43"/>
      <c r="G1967" s="319"/>
    </row>
    <row r="1968" spans="6:7" x14ac:dyDescent="0.3">
      <c r="F1968" s="43"/>
      <c r="G1968" s="319"/>
    </row>
    <row r="1969" spans="6:7" x14ac:dyDescent="0.3">
      <c r="F1969" s="43"/>
      <c r="G1969" s="319"/>
    </row>
    <row r="1970" spans="6:7" x14ac:dyDescent="0.3">
      <c r="F1970" s="43"/>
      <c r="G1970" s="319"/>
    </row>
    <row r="1971" spans="6:7" x14ac:dyDescent="0.3">
      <c r="F1971" s="43"/>
      <c r="G1971" s="319"/>
    </row>
    <row r="1972" spans="6:7" x14ac:dyDescent="0.3">
      <c r="F1972" s="43"/>
      <c r="G1972" s="319"/>
    </row>
    <row r="1973" spans="6:7" x14ac:dyDescent="0.3">
      <c r="F1973" s="43"/>
      <c r="G1973" s="319"/>
    </row>
    <row r="1974" spans="6:7" x14ac:dyDescent="0.3">
      <c r="F1974" s="43"/>
      <c r="G1974" s="319"/>
    </row>
    <row r="1975" spans="6:7" x14ac:dyDescent="0.3">
      <c r="F1975" s="43"/>
      <c r="G1975" s="319"/>
    </row>
    <row r="1976" spans="6:7" x14ac:dyDescent="0.3">
      <c r="F1976" s="43"/>
      <c r="G1976" s="319"/>
    </row>
    <row r="1977" spans="6:7" x14ac:dyDescent="0.3">
      <c r="F1977" s="43"/>
      <c r="G1977" s="319"/>
    </row>
    <row r="1978" spans="6:7" x14ac:dyDescent="0.3">
      <c r="F1978" s="43"/>
      <c r="G1978" s="319"/>
    </row>
    <row r="1979" spans="6:7" x14ac:dyDescent="0.3">
      <c r="F1979" s="43"/>
      <c r="G1979" s="319"/>
    </row>
    <row r="1980" spans="6:7" x14ac:dyDescent="0.3">
      <c r="F1980" s="43"/>
      <c r="G1980" s="319"/>
    </row>
    <row r="1981" spans="6:7" x14ac:dyDescent="0.3">
      <c r="F1981" s="43"/>
      <c r="G1981" s="319"/>
    </row>
    <row r="1982" spans="6:7" x14ac:dyDescent="0.3">
      <c r="F1982" s="43"/>
      <c r="G1982" s="319"/>
    </row>
    <row r="1983" spans="6:7" x14ac:dyDescent="0.3">
      <c r="F1983" s="43"/>
      <c r="G1983" s="319"/>
    </row>
    <row r="1984" spans="6:7" x14ac:dyDescent="0.3">
      <c r="F1984" s="43"/>
      <c r="G1984" s="319"/>
    </row>
    <row r="1985" spans="6:7" x14ac:dyDescent="0.3">
      <c r="F1985" s="43"/>
      <c r="G1985" s="319"/>
    </row>
    <row r="1986" spans="6:7" x14ac:dyDescent="0.3">
      <c r="F1986" s="43"/>
      <c r="G1986" s="319"/>
    </row>
    <row r="1987" spans="6:7" x14ac:dyDescent="0.3">
      <c r="F1987" s="43"/>
      <c r="G1987" s="319"/>
    </row>
    <row r="1988" spans="6:7" x14ac:dyDescent="0.3">
      <c r="F1988" s="43"/>
      <c r="G1988" s="319"/>
    </row>
    <row r="1989" spans="6:7" x14ac:dyDescent="0.3">
      <c r="F1989" s="43"/>
      <c r="G1989" s="319"/>
    </row>
    <row r="1990" spans="6:7" x14ac:dyDescent="0.3">
      <c r="F1990" s="43"/>
      <c r="G1990" s="319"/>
    </row>
    <row r="1991" spans="6:7" x14ac:dyDescent="0.3">
      <c r="F1991" s="43"/>
      <c r="G1991" s="319"/>
    </row>
    <row r="1992" spans="6:7" x14ac:dyDescent="0.3">
      <c r="F1992" s="43"/>
      <c r="G1992" s="319"/>
    </row>
    <row r="1993" spans="6:7" x14ac:dyDescent="0.3">
      <c r="F1993" s="43"/>
      <c r="G1993" s="319"/>
    </row>
    <row r="1994" spans="6:7" x14ac:dyDescent="0.3">
      <c r="F1994" s="43"/>
      <c r="G1994" s="319"/>
    </row>
    <row r="1995" spans="6:7" x14ac:dyDescent="0.3">
      <c r="F1995" s="43"/>
      <c r="G1995" s="319"/>
    </row>
    <row r="1996" spans="6:7" x14ac:dyDescent="0.3">
      <c r="F1996" s="43"/>
      <c r="G1996" s="319"/>
    </row>
    <row r="1997" spans="6:7" x14ac:dyDescent="0.3">
      <c r="F1997" s="43"/>
      <c r="G1997" s="319"/>
    </row>
    <row r="1998" spans="6:7" x14ac:dyDescent="0.3">
      <c r="F1998" s="43"/>
      <c r="G1998" s="319"/>
    </row>
    <row r="1999" spans="6:7" x14ac:dyDescent="0.3">
      <c r="F1999" s="43"/>
      <c r="G1999" s="319"/>
    </row>
    <row r="2000" spans="6:7" x14ac:dyDescent="0.3">
      <c r="F2000" s="43"/>
      <c r="G2000" s="319"/>
    </row>
    <row r="2001" spans="6:7" x14ac:dyDescent="0.3">
      <c r="F2001" s="43"/>
      <c r="G2001" s="319"/>
    </row>
    <row r="2002" spans="6:7" x14ac:dyDescent="0.3">
      <c r="F2002" s="43"/>
      <c r="G2002" s="319"/>
    </row>
    <row r="2003" spans="6:7" x14ac:dyDescent="0.3">
      <c r="F2003" s="43"/>
      <c r="G2003" s="319"/>
    </row>
    <row r="2004" spans="6:7" x14ac:dyDescent="0.3">
      <c r="F2004" s="43"/>
      <c r="G2004" s="319"/>
    </row>
    <row r="2005" spans="6:7" x14ac:dyDescent="0.3">
      <c r="F2005" s="43"/>
      <c r="G2005" s="319"/>
    </row>
    <row r="2006" spans="6:7" x14ac:dyDescent="0.3">
      <c r="F2006" s="43"/>
      <c r="G2006" s="319"/>
    </row>
    <row r="2007" spans="6:7" x14ac:dyDescent="0.3">
      <c r="F2007" s="43"/>
      <c r="G2007" s="319"/>
    </row>
    <row r="2008" spans="6:7" x14ac:dyDescent="0.3">
      <c r="F2008" s="43"/>
      <c r="G2008" s="319"/>
    </row>
    <row r="2009" spans="6:7" x14ac:dyDescent="0.3">
      <c r="F2009" s="43"/>
      <c r="G2009" s="319"/>
    </row>
    <row r="2010" spans="6:7" x14ac:dyDescent="0.3">
      <c r="F2010" s="43"/>
      <c r="G2010" s="319"/>
    </row>
    <row r="2011" spans="6:7" x14ac:dyDescent="0.3">
      <c r="F2011" s="43"/>
      <c r="G2011" s="319"/>
    </row>
    <row r="2012" spans="6:7" x14ac:dyDescent="0.3">
      <c r="F2012" s="43"/>
      <c r="G2012" s="319"/>
    </row>
    <row r="2013" spans="6:7" x14ac:dyDescent="0.3">
      <c r="F2013" s="43"/>
      <c r="G2013" s="319"/>
    </row>
    <row r="2014" spans="6:7" x14ac:dyDescent="0.3">
      <c r="F2014" s="43"/>
      <c r="G2014" s="319"/>
    </row>
    <row r="2015" spans="6:7" x14ac:dyDescent="0.3">
      <c r="F2015" s="43"/>
      <c r="G2015" s="319"/>
    </row>
    <row r="2016" spans="6:7" x14ac:dyDescent="0.3">
      <c r="F2016" s="43"/>
      <c r="G2016" s="319"/>
    </row>
    <row r="2017" spans="6:7" x14ac:dyDescent="0.3">
      <c r="F2017" s="43"/>
      <c r="G2017" s="319"/>
    </row>
    <row r="2018" spans="6:7" x14ac:dyDescent="0.3">
      <c r="F2018" s="43"/>
      <c r="G2018" s="319"/>
    </row>
    <row r="2019" spans="6:7" x14ac:dyDescent="0.3">
      <c r="F2019" s="43"/>
      <c r="G2019" s="319"/>
    </row>
    <row r="2020" spans="6:7" x14ac:dyDescent="0.3">
      <c r="F2020" s="43"/>
      <c r="G2020" s="319"/>
    </row>
    <row r="2021" spans="6:7" x14ac:dyDescent="0.3">
      <c r="F2021" s="43"/>
      <c r="G2021" s="319"/>
    </row>
    <row r="2022" spans="6:7" x14ac:dyDescent="0.3">
      <c r="F2022" s="43"/>
      <c r="G2022" s="319"/>
    </row>
    <row r="2023" spans="6:7" x14ac:dyDescent="0.3">
      <c r="F2023" s="43"/>
      <c r="G2023" s="319"/>
    </row>
    <row r="2024" spans="6:7" x14ac:dyDescent="0.3">
      <c r="F2024" s="43"/>
      <c r="G2024" s="319"/>
    </row>
    <row r="2025" spans="6:7" x14ac:dyDescent="0.3">
      <c r="F2025" s="43"/>
      <c r="G2025" s="319"/>
    </row>
    <row r="2026" spans="6:7" x14ac:dyDescent="0.3">
      <c r="F2026" s="43"/>
      <c r="G2026" s="319"/>
    </row>
    <row r="2027" spans="6:7" x14ac:dyDescent="0.3">
      <c r="F2027" s="43"/>
      <c r="G2027" s="319"/>
    </row>
    <row r="2028" spans="6:7" x14ac:dyDescent="0.3">
      <c r="F2028" s="43"/>
      <c r="G2028" s="319"/>
    </row>
    <row r="2029" spans="6:7" x14ac:dyDescent="0.3">
      <c r="F2029" s="43"/>
      <c r="G2029" s="319"/>
    </row>
    <row r="2030" spans="6:7" x14ac:dyDescent="0.3">
      <c r="F2030" s="43"/>
    </row>
    <row r="2031" spans="6:7" x14ac:dyDescent="0.3">
      <c r="F2031" s="43"/>
    </row>
    <row r="2032" spans="6:7" x14ac:dyDescent="0.3">
      <c r="F2032" s="43"/>
    </row>
    <row r="2033" spans="6:6" x14ac:dyDescent="0.3">
      <c r="F2033" s="43"/>
    </row>
    <row r="2034" spans="6:6" x14ac:dyDescent="0.3">
      <c r="F2034" s="43"/>
    </row>
    <row r="2035" spans="6:6" x14ac:dyDescent="0.3">
      <c r="F2035" s="43"/>
    </row>
    <row r="2036" spans="6:6" x14ac:dyDescent="0.3">
      <c r="F2036" s="43"/>
    </row>
    <row r="2037" spans="6:6" x14ac:dyDescent="0.3">
      <c r="F2037" s="43"/>
    </row>
    <row r="2038" spans="6:6" x14ac:dyDescent="0.3">
      <c r="F2038" s="43"/>
    </row>
    <row r="2039" spans="6:6" x14ac:dyDescent="0.3">
      <c r="F2039" s="43"/>
    </row>
    <row r="2040" spans="6:6" x14ac:dyDescent="0.3">
      <c r="F2040" s="43"/>
    </row>
    <row r="2041" spans="6:6" x14ac:dyDescent="0.3">
      <c r="F2041" s="43"/>
    </row>
    <row r="2042" spans="6:6" x14ac:dyDescent="0.3">
      <c r="F2042" s="43"/>
    </row>
    <row r="2043" spans="6:6" x14ac:dyDescent="0.3">
      <c r="F2043" s="43"/>
    </row>
    <row r="2044" spans="6:6" x14ac:dyDescent="0.3">
      <c r="F2044" s="43"/>
    </row>
    <row r="2045" spans="6:6" x14ac:dyDescent="0.3">
      <c r="F2045" s="43"/>
    </row>
    <row r="2046" spans="6:6" x14ac:dyDescent="0.3">
      <c r="F2046" s="43"/>
    </row>
    <row r="2047" spans="6:6" x14ac:dyDescent="0.3">
      <c r="F2047" s="43"/>
    </row>
    <row r="2048" spans="6:6" x14ac:dyDescent="0.3">
      <c r="F2048" s="43"/>
    </row>
    <row r="2049" spans="6:6" x14ac:dyDescent="0.3">
      <c r="F2049" s="43"/>
    </row>
    <row r="2050" spans="6:6" x14ac:dyDescent="0.3">
      <c r="F2050" s="43"/>
    </row>
    <row r="2051" spans="6:6" x14ac:dyDescent="0.3">
      <c r="F2051" s="43"/>
    </row>
    <row r="2052" spans="6:6" x14ac:dyDescent="0.3">
      <c r="F2052" s="43"/>
    </row>
    <row r="2053" spans="6:6" x14ac:dyDescent="0.3">
      <c r="F2053" s="43"/>
    </row>
    <row r="2054" spans="6:6" x14ac:dyDescent="0.3">
      <c r="F2054" s="43"/>
    </row>
    <row r="2055" spans="6:6" x14ac:dyDescent="0.3">
      <c r="F2055" s="43"/>
    </row>
    <row r="2056" spans="6:6" x14ac:dyDescent="0.3">
      <c r="F2056" s="43"/>
    </row>
    <row r="2057" spans="6:6" x14ac:dyDescent="0.3">
      <c r="F2057" s="43"/>
    </row>
    <row r="2058" spans="6:6" x14ac:dyDescent="0.3">
      <c r="F2058" s="43"/>
    </row>
    <row r="2059" spans="6:6" x14ac:dyDescent="0.3">
      <c r="F2059" s="43"/>
    </row>
    <row r="2060" spans="6:6" x14ac:dyDescent="0.3">
      <c r="F2060" s="43"/>
    </row>
    <row r="2061" spans="6:6" x14ac:dyDescent="0.3">
      <c r="F2061" s="43"/>
    </row>
    <row r="2062" spans="6:6" x14ac:dyDescent="0.3">
      <c r="F2062" s="43"/>
    </row>
    <row r="2063" spans="6:6" x14ac:dyDescent="0.3">
      <c r="F2063" s="43"/>
    </row>
    <row r="2064" spans="6:6" x14ac:dyDescent="0.3">
      <c r="F2064" s="43"/>
    </row>
    <row r="2065" spans="6:6" x14ac:dyDescent="0.3">
      <c r="F2065" s="43"/>
    </row>
    <row r="2066" spans="6:6" x14ac:dyDescent="0.3">
      <c r="F2066" s="43"/>
    </row>
    <row r="2067" spans="6:6" x14ac:dyDescent="0.3">
      <c r="F2067" s="43"/>
    </row>
    <row r="2068" spans="6:6" x14ac:dyDescent="0.3">
      <c r="F2068" s="43"/>
    </row>
    <row r="2069" spans="6:6" x14ac:dyDescent="0.3">
      <c r="F2069" s="43"/>
    </row>
    <row r="2070" spans="6:6" x14ac:dyDescent="0.3">
      <c r="F2070" s="43"/>
    </row>
    <row r="2071" spans="6:6" x14ac:dyDescent="0.3">
      <c r="F2071" s="43"/>
    </row>
    <row r="2072" spans="6:6" x14ac:dyDescent="0.3">
      <c r="F2072" s="43"/>
    </row>
    <row r="2073" spans="6:6" x14ac:dyDescent="0.3">
      <c r="F2073" s="43"/>
    </row>
    <row r="2074" spans="6:6" x14ac:dyDescent="0.3">
      <c r="F2074" s="43"/>
    </row>
    <row r="2075" spans="6:6" x14ac:dyDescent="0.3">
      <c r="F2075" s="43"/>
    </row>
    <row r="2076" spans="6:6" x14ac:dyDescent="0.3">
      <c r="F2076" s="43"/>
    </row>
    <row r="2077" spans="6:6" x14ac:dyDescent="0.3">
      <c r="F2077" s="43"/>
    </row>
    <row r="2078" spans="6:6" x14ac:dyDescent="0.3">
      <c r="F2078" s="43"/>
    </row>
    <row r="2079" spans="6:6" x14ac:dyDescent="0.3">
      <c r="F2079" s="43"/>
    </row>
    <row r="2080" spans="6:6" x14ac:dyDescent="0.3">
      <c r="F2080" s="43"/>
    </row>
    <row r="2081" spans="6:6" x14ac:dyDescent="0.3">
      <c r="F2081" s="43"/>
    </row>
    <row r="2082" spans="6:6" x14ac:dyDescent="0.3">
      <c r="F2082" s="43"/>
    </row>
    <row r="2083" spans="6:6" x14ac:dyDescent="0.3">
      <c r="F2083" s="43"/>
    </row>
    <row r="2084" spans="6:6" x14ac:dyDescent="0.3">
      <c r="F2084" s="43"/>
    </row>
    <row r="2085" spans="6:6" x14ac:dyDescent="0.3">
      <c r="F2085" s="43"/>
    </row>
    <row r="2086" spans="6:6" x14ac:dyDescent="0.3">
      <c r="F2086" s="43"/>
    </row>
    <row r="2087" spans="6:6" x14ac:dyDescent="0.3">
      <c r="F2087" s="43"/>
    </row>
    <row r="2088" spans="6:6" x14ac:dyDescent="0.3">
      <c r="F2088" s="43"/>
    </row>
    <row r="2089" spans="6:6" x14ac:dyDescent="0.3">
      <c r="F2089" s="43"/>
    </row>
    <row r="2090" spans="6:6" x14ac:dyDescent="0.3">
      <c r="F2090" s="43"/>
    </row>
    <row r="2091" spans="6:6" x14ac:dyDescent="0.3">
      <c r="F2091" s="43"/>
    </row>
    <row r="2092" spans="6:6" x14ac:dyDescent="0.3">
      <c r="F2092" s="43"/>
    </row>
    <row r="2093" spans="6:6" x14ac:dyDescent="0.3">
      <c r="F2093" s="43"/>
    </row>
    <row r="2094" spans="6:6" x14ac:dyDescent="0.3">
      <c r="F2094" s="43"/>
    </row>
    <row r="2095" spans="6:6" x14ac:dyDescent="0.3">
      <c r="F2095" s="43"/>
    </row>
    <row r="2096" spans="6:6" x14ac:dyDescent="0.3">
      <c r="F2096" s="43"/>
    </row>
    <row r="2097" spans="6:6" x14ac:dyDescent="0.3">
      <c r="F2097" s="43"/>
    </row>
    <row r="2098" spans="6:6" x14ac:dyDescent="0.3">
      <c r="F2098" s="43"/>
    </row>
    <row r="2099" spans="6:6" x14ac:dyDescent="0.3">
      <c r="F2099" s="43"/>
    </row>
    <row r="2100" spans="6:6" x14ac:dyDescent="0.3">
      <c r="F2100" s="43"/>
    </row>
    <row r="2101" spans="6:6" x14ac:dyDescent="0.3">
      <c r="F2101" s="43"/>
    </row>
    <row r="2102" spans="6:6" x14ac:dyDescent="0.3">
      <c r="F2102" s="43"/>
    </row>
    <row r="2103" spans="6:6" x14ac:dyDescent="0.3">
      <c r="F2103" s="43"/>
    </row>
    <row r="2104" spans="6:6" x14ac:dyDescent="0.3">
      <c r="F2104" s="43"/>
    </row>
    <row r="2105" spans="6:6" x14ac:dyDescent="0.3">
      <c r="F2105" s="43"/>
    </row>
    <row r="2106" spans="6:6" x14ac:dyDescent="0.3">
      <c r="F2106" s="43"/>
    </row>
    <row r="2107" spans="6:6" x14ac:dyDescent="0.3">
      <c r="F2107" s="43"/>
    </row>
    <row r="2108" spans="6:6" x14ac:dyDescent="0.3">
      <c r="F2108" s="43"/>
    </row>
    <row r="2109" spans="6:6" x14ac:dyDescent="0.3">
      <c r="F2109" s="43"/>
    </row>
    <row r="2110" spans="6:6" x14ac:dyDescent="0.3">
      <c r="F2110" s="43"/>
    </row>
    <row r="2111" spans="6:6" x14ac:dyDescent="0.3">
      <c r="F2111" s="43"/>
    </row>
    <row r="2112" spans="6:6" x14ac:dyDescent="0.3">
      <c r="F2112" s="43"/>
    </row>
    <row r="2113" spans="6:6" x14ac:dyDescent="0.3">
      <c r="F2113" s="43"/>
    </row>
    <row r="2114" spans="6:6" x14ac:dyDescent="0.3">
      <c r="F2114" s="43"/>
    </row>
    <row r="2115" spans="6:6" x14ac:dyDescent="0.3">
      <c r="F2115" s="43"/>
    </row>
    <row r="2116" spans="6:6" x14ac:dyDescent="0.3">
      <c r="F2116" s="43"/>
    </row>
    <row r="2117" spans="6:6" x14ac:dyDescent="0.3">
      <c r="F2117" s="43"/>
    </row>
    <row r="2118" spans="6:6" x14ac:dyDescent="0.3">
      <c r="F2118" s="43"/>
    </row>
    <row r="2119" spans="6:6" x14ac:dyDescent="0.3">
      <c r="F2119" s="43"/>
    </row>
    <row r="2120" spans="6:6" x14ac:dyDescent="0.3">
      <c r="F2120" s="43"/>
    </row>
    <row r="2121" spans="6:6" x14ac:dyDescent="0.3">
      <c r="F2121" s="43"/>
    </row>
    <row r="2122" spans="6:6" x14ac:dyDescent="0.3">
      <c r="F2122" s="43"/>
    </row>
    <row r="2123" spans="6:6" x14ac:dyDescent="0.3">
      <c r="F2123" s="43"/>
    </row>
    <row r="2124" spans="6:6" x14ac:dyDescent="0.3">
      <c r="F2124" s="43"/>
    </row>
    <row r="2125" spans="6:6" x14ac:dyDescent="0.3">
      <c r="F2125" s="43"/>
    </row>
    <row r="2126" spans="6:6" x14ac:dyDescent="0.3">
      <c r="F2126" s="43"/>
    </row>
    <row r="2127" spans="6:6" x14ac:dyDescent="0.3">
      <c r="F2127" s="43"/>
    </row>
    <row r="2128" spans="6:6" x14ac:dyDescent="0.3">
      <c r="F2128" s="43"/>
    </row>
    <row r="2129" spans="6:6" x14ac:dyDescent="0.3">
      <c r="F2129" s="43"/>
    </row>
    <row r="2130" spans="6:6" x14ac:dyDescent="0.3">
      <c r="F2130" s="43"/>
    </row>
    <row r="2131" spans="6:6" x14ac:dyDescent="0.3">
      <c r="F2131" s="43"/>
    </row>
    <row r="2132" spans="6:6" x14ac:dyDescent="0.3">
      <c r="F2132" s="43"/>
    </row>
    <row r="2133" spans="6:6" x14ac:dyDescent="0.3">
      <c r="F2133" s="43"/>
    </row>
    <row r="2134" spans="6:6" x14ac:dyDescent="0.3">
      <c r="F2134" s="43"/>
    </row>
    <row r="2135" spans="6:6" x14ac:dyDescent="0.3">
      <c r="F2135" s="43"/>
    </row>
    <row r="2136" spans="6:6" x14ac:dyDescent="0.3">
      <c r="F2136" s="43"/>
    </row>
    <row r="2137" spans="6:6" x14ac:dyDescent="0.3">
      <c r="F2137" s="43"/>
    </row>
    <row r="2138" spans="6:6" x14ac:dyDescent="0.3">
      <c r="F2138" s="43"/>
    </row>
    <row r="2139" spans="6:6" x14ac:dyDescent="0.3">
      <c r="F2139" s="43"/>
    </row>
    <row r="2140" spans="6:6" x14ac:dyDescent="0.3">
      <c r="F2140" s="43"/>
    </row>
    <row r="2141" spans="6:6" x14ac:dyDescent="0.3">
      <c r="F2141" s="43"/>
    </row>
    <row r="2142" spans="6:6" x14ac:dyDescent="0.3">
      <c r="F2142" s="43"/>
    </row>
    <row r="2143" spans="6:6" x14ac:dyDescent="0.3">
      <c r="F2143" s="43"/>
    </row>
    <row r="2144" spans="6:6" x14ac:dyDescent="0.3">
      <c r="F2144" s="43"/>
    </row>
    <row r="2145" spans="6:6" x14ac:dyDescent="0.3">
      <c r="F2145" s="43"/>
    </row>
    <row r="2146" spans="6:6" x14ac:dyDescent="0.3">
      <c r="F2146" s="43"/>
    </row>
    <row r="2147" spans="6:6" x14ac:dyDescent="0.3">
      <c r="F2147" s="43"/>
    </row>
    <row r="2148" spans="6:6" x14ac:dyDescent="0.3">
      <c r="F2148" s="43"/>
    </row>
    <row r="2149" spans="6:6" x14ac:dyDescent="0.3">
      <c r="F2149" s="43"/>
    </row>
    <row r="2150" spans="6:6" x14ac:dyDescent="0.3">
      <c r="F2150" s="43"/>
    </row>
    <row r="2151" spans="6:6" x14ac:dyDescent="0.3">
      <c r="F2151" s="43"/>
    </row>
    <row r="2152" spans="6:6" x14ac:dyDescent="0.3">
      <c r="F2152" s="43"/>
    </row>
    <row r="2153" spans="6:6" x14ac:dyDescent="0.3">
      <c r="F2153" s="43"/>
    </row>
    <row r="2154" spans="6:6" x14ac:dyDescent="0.3">
      <c r="F2154" s="43"/>
    </row>
    <row r="2155" spans="6:6" x14ac:dyDescent="0.3">
      <c r="F2155" s="43"/>
    </row>
    <row r="2156" spans="6:6" x14ac:dyDescent="0.3">
      <c r="F2156" s="43"/>
    </row>
    <row r="2157" spans="6:6" x14ac:dyDescent="0.3">
      <c r="F2157" s="43"/>
    </row>
    <row r="2158" spans="6:6" x14ac:dyDescent="0.3">
      <c r="F2158" s="43"/>
    </row>
    <row r="2159" spans="6:6" x14ac:dyDescent="0.3">
      <c r="F2159" s="43"/>
    </row>
    <row r="2160" spans="6:6" x14ac:dyDescent="0.3">
      <c r="F2160" s="43"/>
    </row>
    <row r="2161" spans="6:6" x14ac:dyDescent="0.3">
      <c r="F2161" s="43"/>
    </row>
    <row r="2162" spans="6:6" x14ac:dyDescent="0.3">
      <c r="F2162" s="43"/>
    </row>
    <row r="2163" spans="6:6" x14ac:dyDescent="0.3">
      <c r="F2163" s="43"/>
    </row>
    <row r="2164" spans="6:6" x14ac:dyDescent="0.3">
      <c r="F2164" s="43"/>
    </row>
    <row r="2165" spans="6:6" x14ac:dyDescent="0.3">
      <c r="F2165" s="43"/>
    </row>
    <row r="2166" spans="6:6" x14ac:dyDescent="0.3">
      <c r="F2166" s="43"/>
    </row>
    <row r="2167" spans="6:6" x14ac:dyDescent="0.3">
      <c r="F2167" s="43"/>
    </row>
    <row r="2168" spans="6:6" x14ac:dyDescent="0.3">
      <c r="F2168" s="43"/>
    </row>
    <row r="2169" spans="6:6" x14ac:dyDescent="0.3">
      <c r="F2169" s="43"/>
    </row>
    <row r="2170" spans="6:6" x14ac:dyDescent="0.3">
      <c r="F2170" s="43"/>
    </row>
    <row r="2171" spans="6:6" x14ac:dyDescent="0.3">
      <c r="F2171" s="43"/>
    </row>
    <row r="2172" spans="6:6" x14ac:dyDescent="0.3">
      <c r="F2172" s="43"/>
    </row>
    <row r="2173" spans="6:6" x14ac:dyDescent="0.3">
      <c r="F2173" s="43"/>
    </row>
    <row r="2174" spans="6:6" x14ac:dyDescent="0.3">
      <c r="F2174" s="43"/>
    </row>
    <row r="2175" spans="6:6" x14ac:dyDescent="0.3">
      <c r="F2175" s="43"/>
    </row>
    <row r="2176" spans="6:6" x14ac:dyDescent="0.3">
      <c r="F2176" s="43"/>
    </row>
    <row r="2177" spans="6:6" x14ac:dyDescent="0.3">
      <c r="F2177" s="43"/>
    </row>
    <row r="2178" spans="6:6" x14ac:dyDescent="0.3">
      <c r="F2178" s="43"/>
    </row>
    <row r="2179" spans="6:6" x14ac:dyDescent="0.3">
      <c r="F2179" s="43"/>
    </row>
    <row r="2180" spans="6:6" x14ac:dyDescent="0.3">
      <c r="F2180" s="43"/>
    </row>
    <row r="2181" spans="6:6" x14ac:dyDescent="0.3">
      <c r="F2181" s="43"/>
    </row>
    <row r="2182" spans="6:6" x14ac:dyDescent="0.3">
      <c r="F2182" s="43"/>
    </row>
    <row r="2183" spans="6:6" x14ac:dyDescent="0.3">
      <c r="F2183" s="43"/>
    </row>
    <row r="2184" spans="6:6" x14ac:dyDescent="0.3">
      <c r="F2184" s="43"/>
    </row>
    <row r="2185" spans="6:6" x14ac:dyDescent="0.3">
      <c r="F2185" s="43"/>
    </row>
    <row r="2186" spans="6:6" x14ac:dyDescent="0.3">
      <c r="F2186" s="43"/>
    </row>
    <row r="2187" spans="6:6" x14ac:dyDescent="0.3">
      <c r="F2187" s="43"/>
    </row>
    <row r="2188" spans="6:6" x14ac:dyDescent="0.3">
      <c r="F2188" s="43"/>
    </row>
    <row r="2189" spans="6:6" x14ac:dyDescent="0.3">
      <c r="F2189" s="43"/>
    </row>
    <row r="2190" spans="6:6" x14ac:dyDescent="0.3">
      <c r="F2190" s="43"/>
    </row>
    <row r="2191" spans="6:6" x14ac:dyDescent="0.3">
      <c r="F2191" s="43"/>
    </row>
    <row r="2192" spans="6:6" x14ac:dyDescent="0.3">
      <c r="F2192" s="43"/>
    </row>
    <row r="2193" spans="6:6" x14ac:dyDescent="0.3">
      <c r="F2193" s="43"/>
    </row>
    <row r="2194" spans="6:6" x14ac:dyDescent="0.3">
      <c r="F2194" s="43"/>
    </row>
    <row r="2195" spans="6:6" x14ac:dyDescent="0.3">
      <c r="F2195" s="43"/>
    </row>
    <row r="2196" spans="6:6" x14ac:dyDescent="0.3">
      <c r="F2196" s="43"/>
    </row>
    <row r="2197" spans="6:6" x14ac:dyDescent="0.3">
      <c r="F2197" s="43"/>
    </row>
    <row r="2198" spans="6:6" x14ac:dyDescent="0.3">
      <c r="F2198" s="43"/>
    </row>
    <row r="2199" spans="6:6" x14ac:dyDescent="0.3">
      <c r="F2199" s="43"/>
    </row>
    <row r="2200" spans="6:6" x14ac:dyDescent="0.3">
      <c r="F2200" s="43"/>
    </row>
    <row r="2201" spans="6:6" x14ac:dyDescent="0.3">
      <c r="F2201" s="43"/>
    </row>
    <row r="2202" spans="6:6" x14ac:dyDescent="0.3">
      <c r="F2202" s="43"/>
    </row>
    <row r="2203" spans="6:6" x14ac:dyDescent="0.3">
      <c r="F2203" s="43"/>
    </row>
    <row r="2204" spans="6:6" x14ac:dyDescent="0.3">
      <c r="F2204" s="43"/>
    </row>
    <row r="2205" spans="6:6" x14ac:dyDescent="0.3">
      <c r="F2205" s="43"/>
    </row>
    <row r="2206" spans="6:6" x14ac:dyDescent="0.3">
      <c r="F2206" s="43"/>
    </row>
    <row r="2207" spans="6:6" x14ac:dyDescent="0.3">
      <c r="F2207" s="43"/>
    </row>
    <row r="2208" spans="6:6" x14ac:dyDescent="0.3">
      <c r="F2208" s="43"/>
    </row>
    <row r="2209" spans="6:6" x14ac:dyDescent="0.3">
      <c r="F2209" s="43"/>
    </row>
    <row r="2210" spans="6:6" x14ac:dyDescent="0.3">
      <c r="F2210" s="43"/>
    </row>
    <row r="2211" spans="6:6" x14ac:dyDescent="0.3">
      <c r="F2211" s="43"/>
    </row>
    <row r="2212" spans="6:6" x14ac:dyDescent="0.3">
      <c r="F2212" s="43"/>
    </row>
    <row r="2213" spans="6:6" x14ac:dyDescent="0.3">
      <c r="F2213" s="43"/>
    </row>
    <row r="2214" spans="6:6" x14ac:dyDescent="0.3">
      <c r="F2214" s="43"/>
    </row>
    <row r="2215" spans="6:6" x14ac:dyDescent="0.3">
      <c r="F2215" s="43"/>
    </row>
    <row r="2216" spans="6:6" x14ac:dyDescent="0.3">
      <c r="F2216" s="43"/>
    </row>
    <row r="2217" spans="6:6" x14ac:dyDescent="0.3">
      <c r="F2217" s="43"/>
    </row>
    <row r="2218" spans="6:6" x14ac:dyDescent="0.3">
      <c r="F2218" s="43"/>
    </row>
    <row r="2219" spans="6:6" x14ac:dyDescent="0.3">
      <c r="F2219" s="43"/>
    </row>
    <row r="2220" spans="6:6" x14ac:dyDescent="0.3">
      <c r="F2220" s="43"/>
    </row>
    <row r="2221" spans="6:6" x14ac:dyDescent="0.3">
      <c r="F2221" s="43"/>
    </row>
    <row r="2222" spans="6:6" x14ac:dyDescent="0.3">
      <c r="F2222" s="43"/>
    </row>
    <row r="2223" spans="6:6" x14ac:dyDescent="0.3">
      <c r="F2223" s="43"/>
    </row>
    <row r="2224" spans="6:6" x14ac:dyDescent="0.3">
      <c r="F2224" s="43"/>
    </row>
    <row r="2225" spans="6:6" x14ac:dyDescent="0.3">
      <c r="F2225" s="43"/>
    </row>
    <row r="2226" spans="6:6" x14ac:dyDescent="0.3">
      <c r="F2226" s="43"/>
    </row>
    <row r="2227" spans="6:6" x14ac:dyDescent="0.3">
      <c r="F2227" s="43"/>
    </row>
    <row r="2228" spans="6:6" x14ac:dyDescent="0.3">
      <c r="F2228" s="43"/>
    </row>
    <row r="2229" spans="6:6" x14ac:dyDescent="0.3">
      <c r="F2229" s="43"/>
    </row>
    <row r="2230" spans="6:6" x14ac:dyDescent="0.3">
      <c r="F2230" s="43"/>
    </row>
    <row r="2231" spans="6:6" x14ac:dyDescent="0.3">
      <c r="F2231" s="43"/>
    </row>
    <row r="2232" spans="6:6" x14ac:dyDescent="0.3">
      <c r="F2232" s="43"/>
    </row>
    <row r="2233" spans="6:6" x14ac:dyDescent="0.3">
      <c r="F2233" s="43"/>
    </row>
    <row r="2234" spans="6:6" x14ac:dyDescent="0.3">
      <c r="F2234" s="43"/>
    </row>
    <row r="2235" spans="6:6" x14ac:dyDescent="0.3">
      <c r="F2235" s="43"/>
    </row>
    <row r="2236" spans="6:6" x14ac:dyDescent="0.3">
      <c r="F2236" s="43"/>
    </row>
    <row r="2237" spans="6:6" x14ac:dyDescent="0.3">
      <c r="F2237" s="43"/>
    </row>
    <row r="2238" spans="6:6" x14ac:dyDescent="0.3">
      <c r="F2238" s="43"/>
    </row>
    <row r="2239" spans="6:6" x14ac:dyDescent="0.3">
      <c r="F2239" s="43"/>
    </row>
    <row r="2240" spans="6:6" x14ac:dyDescent="0.3">
      <c r="F2240" s="43"/>
    </row>
    <row r="2241" spans="6:6" x14ac:dyDescent="0.3">
      <c r="F2241" s="43"/>
    </row>
    <row r="2242" spans="6:6" x14ac:dyDescent="0.3">
      <c r="F2242" s="43"/>
    </row>
    <row r="2243" spans="6:6" x14ac:dyDescent="0.3">
      <c r="F2243" s="43"/>
    </row>
    <row r="2244" spans="6:6" x14ac:dyDescent="0.3">
      <c r="F2244" s="43"/>
    </row>
    <row r="2245" spans="6:6" x14ac:dyDescent="0.3">
      <c r="F2245" s="43"/>
    </row>
    <row r="2246" spans="6:6" x14ac:dyDescent="0.3">
      <c r="F2246" s="43"/>
    </row>
    <row r="2247" spans="6:6" x14ac:dyDescent="0.3">
      <c r="F2247" s="43"/>
    </row>
    <row r="2248" spans="6:6" x14ac:dyDescent="0.3">
      <c r="F2248" s="43"/>
    </row>
    <row r="2249" spans="6:6" x14ac:dyDescent="0.3">
      <c r="F2249" s="43"/>
    </row>
    <row r="2250" spans="6:6" x14ac:dyDescent="0.3">
      <c r="F2250" s="43"/>
    </row>
    <row r="2251" spans="6:6" x14ac:dyDescent="0.3">
      <c r="F2251" s="43"/>
    </row>
    <row r="2252" spans="6:6" x14ac:dyDescent="0.3">
      <c r="F2252" s="43"/>
    </row>
    <row r="2253" spans="6:6" x14ac:dyDescent="0.3">
      <c r="F2253" s="43"/>
    </row>
    <row r="2254" spans="6:6" x14ac:dyDescent="0.3">
      <c r="F2254" s="43"/>
    </row>
    <row r="2255" spans="6:6" x14ac:dyDescent="0.3">
      <c r="F2255" s="43"/>
    </row>
    <row r="2256" spans="6:6" x14ac:dyDescent="0.3">
      <c r="F2256" s="43"/>
    </row>
    <row r="2257" spans="6:6" x14ac:dyDescent="0.3">
      <c r="F2257" s="43"/>
    </row>
    <row r="2258" spans="6:6" x14ac:dyDescent="0.3">
      <c r="F2258" s="43"/>
    </row>
    <row r="2259" spans="6:6" x14ac:dyDescent="0.3">
      <c r="F2259" s="43"/>
    </row>
    <row r="2260" spans="6:6" x14ac:dyDescent="0.3">
      <c r="F2260" s="43"/>
    </row>
    <row r="2261" spans="6:6" x14ac:dyDescent="0.3">
      <c r="F2261" s="43"/>
    </row>
    <row r="2262" spans="6:6" x14ac:dyDescent="0.3">
      <c r="F2262" s="43"/>
    </row>
    <row r="2263" spans="6:6" x14ac:dyDescent="0.3">
      <c r="F2263" s="43"/>
    </row>
    <row r="2264" spans="6:6" x14ac:dyDescent="0.3">
      <c r="F2264" s="43"/>
    </row>
    <row r="2265" spans="6:6" x14ac:dyDescent="0.3">
      <c r="F2265" s="43"/>
    </row>
    <row r="2266" spans="6:6" x14ac:dyDescent="0.3">
      <c r="F2266" s="43"/>
    </row>
    <row r="2267" spans="6:6" x14ac:dyDescent="0.3">
      <c r="F2267" s="43"/>
    </row>
    <row r="2268" spans="6:6" x14ac:dyDescent="0.3">
      <c r="F2268" s="43"/>
    </row>
    <row r="2269" spans="6:6" x14ac:dyDescent="0.3">
      <c r="F2269" s="43"/>
    </row>
    <row r="2270" spans="6:6" x14ac:dyDescent="0.3">
      <c r="F2270" s="43"/>
    </row>
    <row r="2271" spans="6:6" x14ac:dyDescent="0.3">
      <c r="F2271" s="43"/>
    </row>
    <row r="2272" spans="6:6" x14ac:dyDescent="0.3">
      <c r="F2272" s="43"/>
    </row>
    <row r="2273" spans="6:6" x14ac:dyDescent="0.3">
      <c r="F2273" s="43"/>
    </row>
    <row r="2274" spans="6:6" x14ac:dyDescent="0.3">
      <c r="F2274" s="43"/>
    </row>
    <row r="2275" spans="6:6" x14ac:dyDescent="0.3">
      <c r="F2275" s="43"/>
    </row>
    <row r="2276" spans="6:6" x14ac:dyDescent="0.3">
      <c r="F2276" s="43"/>
    </row>
    <row r="2277" spans="6:6" x14ac:dyDescent="0.3">
      <c r="F2277" s="43"/>
    </row>
    <row r="2278" spans="6:6" x14ac:dyDescent="0.3">
      <c r="F2278" s="43"/>
    </row>
    <row r="2279" spans="6:6" x14ac:dyDescent="0.3">
      <c r="F2279" s="43"/>
    </row>
    <row r="2280" spans="6:6" x14ac:dyDescent="0.3">
      <c r="F2280" s="43"/>
    </row>
    <row r="2281" spans="6:6" x14ac:dyDescent="0.3">
      <c r="F2281" s="43"/>
    </row>
    <row r="2282" spans="6:6" x14ac:dyDescent="0.3">
      <c r="F2282" s="43"/>
    </row>
    <row r="2283" spans="6:6" x14ac:dyDescent="0.3">
      <c r="F2283" s="43"/>
    </row>
    <row r="2284" spans="6:6" x14ac:dyDescent="0.3">
      <c r="F2284" s="43"/>
    </row>
    <row r="2285" spans="6:6" x14ac:dyDescent="0.3">
      <c r="F2285" s="43"/>
    </row>
    <row r="2286" spans="6:6" x14ac:dyDescent="0.3">
      <c r="F2286" s="43"/>
    </row>
    <row r="2287" spans="6:6" x14ac:dyDescent="0.3">
      <c r="F2287" s="43"/>
    </row>
    <row r="2288" spans="6:6" x14ac:dyDescent="0.3">
      <c r="F2288" s="43"/>
    </row>
    <row r="2289" spans="6:6" x14ac:dyDescent="0.3">
      <c r="F2289" s="43"/>
    </row>
    <row r="2290" spans="6:6" x14ac:dyDescent="0.3">
      <c r="F2290" s="43"/>
    </row>
    <row r="2291" spans="6:6" x14ac:dyDescent="0.3">
      <c r="F2291" s="43"/>
    </row>
    <row r="2292" spans="6:6" x14ac:dyDescent="0.3">
      <c r="F2292" s="43"/>
    </row>
    <row r="2293" spans="6:6" x14ac:dyDescent="0.3">
      <c r="F2293" s="43"/>
    </row>
    <row r="2294" spans="6:6" x14ac:dyDescent="0.3">
      <c r="F2294" s="43"/>
    </row>
    <row r="2295" spans="6:6" x14ac:dyDescent="0.3">
      <c r="F2295" s="43"/>
    </row>
    <row r="2296" spans="6:6" x14ac:dyDescent="0.3">
      <c r="F2296" s="43"/>
    </row>
    <row r="2297" spans="6:6" x14ac:dyDescent="0.3">
      <c r="F2297" s="43"/>
    </row>
    <row r="2298" spans="6:6" x14ac:dyDescent="0.3">
      <c r="F2298" s="43"/>
    </row>
    <row r="2299" spans="6:6" x14ac:dyDescent="0.3">
      <c r="F2299" s="43"/>
    </row>
    <row r="2300" spans="6:6" x14ac:dyDescent="0.3">
      <c r="F2300" s="43"/>
    </row>
    <row r="2301" spans="6:6" x14ac:dyDescent="0.3">
      <c r="F2301" s="43"/>
    </row>
    <row r="2302" spans="6:6" x14ac:dyDescent="0.3">
      <c r="F2302" s="43"/>
    </row>
    <row r="2303" spans="6:6" x14ac:dyDescent="0.3">
      <c r="F2303" s="43"/>
    </row>
    <row r="2304" spans="6:6" x14ac:dyDescent="0.3">
      <c r="F2304" s="43"/>
    </row>
    <row r="2305" spans="6:6" x14ac:dyDescent="0.3">
      <c r="F2305" s="43"/>
    </row>
    <row r="2306" spans="6:6" x14ac:dyDescent="0.3">
      <c r="F2306" s="43"/>
    </row>
    <row r="2307" spans="6:6" x14ac:dyDescent="0.3">
      <c r="F2307" s="43"/>
    </row>
    <row r="2308" spans="6:6" x14ac:dyDescent="0.3">
      <c r="F2308" s="43"/>
    </row>
    <row r="2309" spans="6:6" x14ac:dyDescent="0.3">
      <c r="F2309" s="43"/>
    </row>
    <row r="2310" spans="6:6" x14ac:dyDescent="0.3">
      <c r="F2310" s="43"/>
    </row>
    <row r="2311" spans="6:6" x14ac:dyDescent="0.3">
      <c r="F2311" s="43"/>
    </row>
    <row r="2312" spans="6:6" x14ac:dyDescent="0.3">
      <c r="F2312" s="43"/>
    </row>
    <row r="2313" spans="6:6" x14ac:dyDescent="0.3">
      <c r="F2313" s="43"/>
    </row>
    <row r="2314" spans="6:6" x14ac:dyDescent="0.3">
      <c r="F2314" s="43"/>
    </row>
    <row r="2315" spans="6:6" x14ac:dyDescent="0.3">
      <c r="F2315" s="43"/>
    </row>
    <row r="2316" spans="6:6" x14ac:dyDescent="0.3">
      <c r="F2316" s="43"/>
    </row>
    <row r="2317" spans="6:6" x14ac:dyDescent="0.3">
      <c r="F2317" s="43"/>
    </row>
    <row r="2318" spans="6:6" x14ac:dyDescent="0.3">
      <c r="F2318" s="43"/>
    </row>
    <row r="2319" spans="6:6" x14ac:dyDescent="0.3">
      <c r="F2319" s="43"/>
    </row>
    <row r="2320" spans="6:6" x14ac:dyDescent="0.3">
      <c r="F2320" s="43"/>
    </row>
    <row r="2321" spans="6:6" x14ac:dyDescent="0.3">
      <c r="F2321" s="43"/>
    </row>
    <row r="2322" spans="6:6" x14ac:dyDescent="0.3">
      <c r="F2322" s="43"/>
    </row>
    <row r="2323" spans="6:6" x14ac:dyDescent="0.3">
      <c r="F2323" s="43"/>
    </row>
    <row r="2324" spans="6:6" x14ac:dyDescent="0.3">
      <c r="F2324" s="43"/>
    </row>
    <row r="2325" spans="6:6" x14ac:dyDescent="0.3">
      <c r="F2325" s="43"/>
    </row>
    <row r="2326" spans="6:6" x14ac:dyDescent="0.3">
      <c r="F2326" s="43"/>
    </row>
    <row r="2327" spans="6:6" x14ac:dyDescent="0.3">
      <c r="F2327" s="43"/>
    </row>
    <row r="2328" spans="6:6" x14ac:dyDescent="0.3">
      <c r="F2328" s="43"/>
    </row>
    <row r="2329" spans="6:6" x14ac:dyDescent="0.3">
      <c r="F2329" s="43"/>
    </row>
    <row r="2330" spans="6:6" x14ac:dyDescent="0.3">
      <c r="F2330" s="43"/>
    </row>
    <row r="2331" spans="6:6" x14ac:dyDescent="0.3">
      <c r="F2331" s="43"/>
    </row>
    <row r="2332" spans="6:6" x14ac:dyDescent="0.3">
      <c r="F2332" s="43"/>
    </row>
    <row r="2333" spans="6:6" x14ac:dyDescent="0.3">
      <c r="F2333" s="43"/>
    </row>
    <row r="2334" spans="6:6" x14ac:dyDescent="0.3">
      <c r="F2334" s="43"/>
    </row>
    <row r="2335" spans="6:6" x14ac:dyDescent="0.3">
      <c r="F2335" s="43"/>
    </row>
    <row r="2336" spans="6:6" x14ac:dyDescent="0.3">
      <c r="F2336" s="43"/>
    </row>
    <row r="2337" spans="6:6" x14ac:dyDescent="0.3">
      <c r="F2337" s="43"/>
    </row>
    <row r="2338" spans="6:6" x14ac:dyDescent="0.3">
      <c r="F2338" s="43"/>
    </row>
    <row r="2339" spans="6:6" x14ac:dyDescent="0.3">
      <c r="F2339" s="43"/>
    </row>
    <row r="2340" spans="6:6" x14ac:dyDescent="0.3">
      <c r="F2340" s="43"/>
    </row>
    <row r="2341" spans="6:6" x14ac:dyDescent="0.3">
      <c r="F2341" s="43"/>
    </row>
    <row r="2342" spans="6:6" x14ac:dyDescent="0.3">
      <c r="F2342" s="43"/>
    </row>
    <row r="2343" spans="6:6" x14ac:dyDescent="0.3">
      <c r="F2343" s="43"/>
    </row>
    <row r="2344" spans="6:6" x14ac:dyDescent="0.3">
      <c r="F2344" s="43"/>
    </row>
    <row r="2345" spans="6:6" x14ac:dyDescent="0.3">
      <c r="F2345" s="43"/>
    </row>
    <row r="2346" spans="6:6" x14ac:dyDescent="0.3">
      <c r="F2346" s="43"/>
    </row>
    <row r="2347" spans="6:6" x14ac:dyDescent="0.3">
      <c r="F2347" s="43"/>
    </row>
    <row r="2348" spans="6:6" x14ac:dyDescent="0.3">
      <c r="F2348" s="43"/>
    </row>
    <row r="2349" spans="6:6" x14ac:dyDescent="0.3">
      <c r="F2349" s="43"/>
    </row>
    <row r="2350" spans="6:6" x14ac:dyDescent="0.3">
      <c r="F2350" s="43"/>
    </row>
    <row r="2351" spans="6:6" x14ac:dyDescent="0.3">
      <c r="F2351" s="43"/>
    </row>
    <row r="2352" spans="6:6" x14ac:dyDescent="0.3">
      <c r="F2352" s="43"/>
    </row>
    <row r="2353" spans="6:6" x14ac:dyDescent="0.3">
      <c r="F2353" s="43"/>
    </row>
    <row r="2354" spans="6:6" x14ac:dyDescent="0.3">
      <c r="F2354" s="43"/>
    </row>
    <row r="2355" spans="6:6" x14ac:dyDescent="0.3">
      <c r="F2355" s="43"/>
    </row>
    <row r="2356" spans="6:6" x14ac:dyDescent="0.3">
      <c r="F2356" s="43"/>
    </row>
    <row r="2357" spans="6:6" x14ac:dyDescent="0.3">
      <c r="F2357" s="43"/>
    </row>
    <row r="2358" spans="6:6" x14ac:dyDescent="0.3">
      <c r="F2358" s="43"/>
    </row>
    <row r="2359" spans="6:6" x14ac:dyDescent="0.3">
      <c r="F2359" s="43"/>
    </row>
    <row r="2360" spans="6:6" x14ac:dyDescent="0.3">
      <c r="F2360" s="43"/>
    </row>
    <row r="2361" spans="6:6" x14ac:dyDescent="0.3">
      <c r="F2361" s="43"/>
    </row>
    <row r="2362" spans="6:6" x14ac:dyDescent="0.3">
      <c r="F2362" s="43"/>
    </row>
    <row r="2363" spans="6:6" x14ac:dyDescent="0.3">
      <c r="F2363" s="43"/>
    </row>
    <row r="2364" spans="6:6" x14ac:dyDescent="0.3">
      <c r="F2364" s="43"/>
    </row>
    <row r="2365" spans="6:6" x14ac:dyDescent="0.3">
      <c r="F2365" s="43"/>
    </row>
    <row r="2366" spans="6:6" x14ac:dyDescent="0.3">
      <c r="F2366" s="43"/>
    </row>
    <row r="2367" spans="6:6" x14ac:dyDescent="0.3">
      <c r="F2367" s="43"/>
    </row>
    <row r="2368" spans="6:6" x14ac:dyDescent="0.3">
      <c r="F2368" s="43"/>
    </row>
    <row r="2369" spans="6:6" x14ac:dyDescent="0.3">
      <c r="F2369" s="43"/>
    </row>
    <row r="2370" spans="6:6" x14ac:dyDescent="0.3">
      <c r="F2370" s="43"/>
    </row>
    <row r="2371" spans="6:6" x14ac:dyDescent="0.3">
      <c r="F2371" s="43"/>
    </row>
    <row r="2372" spans="6:6" x14ac:dyDescent="0.3">
      <c r="F2372" s="43"/>
    </row>
    <row r="2373" spans="6:6" x14ac:dyDescent="0.3">
      <c r="F2373" s="43"/>
    </row>
    <row r="2374" spans="6:6" x14ac:dyDescent="0.3">
      <c r="F2374" s="43"/>
    </row>
    <row r="2375" spans="6:6" x14ac:dyDescent="0.3">
      <c r="F2375" s="43"/>
    </row>
    <row r="2376" spans="6:6" x14ac:dyDescent="0.3">
      <c r="F2376" s="43"/>
    </row>
    <row r="2377" spans="6:6" x14ac:dyDescent="0.3">
      <c r="F2377" s="43"/>
    </row>
    <row r="2378" spans="6:6" x14ac:dyDescent="0.3">
      <c r="F2378" s="43"/>
    </row>
    <row r="2379" spans="6:6" x14ac:dyDescent="0.3">
      <c r="F2379" s="43"/>
    </row>
    <row r="2380" spans="6:6" x14ac:dyDescent="0.3">
      <c r="F2380" s="43"/>
    </row>
    <row r="2381" spans="6:6" x14ac:dyDescent="0.3">
      <c r="F2381" s="43"/>
    </row>
    <row r="2382" spans="6:6" x14ac:dyDescent="0.3">
      <c r="F2382" s="43"/>
    </row>
    <row r="2383" spans="6:6" x14ac:dyDescent="0.3">
      <c r="F2383" s="43"/>
    </row>
    <row r="2384" spans="6:6" x14ac:dyDescent="0.3">
      <c r="F2384" s="43"/>
    </row>
    <row r="2385" spans="6:6" x14ac:dyDescent="0.3">
      <c r="F2385" s="43"/>
    </row>
    <row r="2386" spans="6:6" x14ac:dyDescent="0.3">
      <c r="F2386" s="43"/>
    </row>
    <row r="2387" spans="6:6" x14ac:dyDescent="0.3">
      <c r="F2387" s="43"/>
    </row>
    <row r="2388" spans="6:6" x14ac:dyDescent="0.3">
      <c r="F2388" s="43"/>
    </row>
    <row r="2389" spans="6:6" x14ac:dyDescent="0.3">
      <c r="F2389" s="43"/>
    </row>
    <row r="2390" spans="6:6" x14ac:dyDescent="0.3">
      <c r="F2390" s="43"/>
    </row>
    <row r="2391" spans="6:6" x14ac:dyDescent="0.3">
      <c r="F2391" s="43"/>
    </row>
    <row r="2392" spans="6:6" x14ac:dyDescent="0.3">
      <c r="F2392" s="43"/>
    </row>
    <row r="2393" spans="6:6" x14ac:dyDescent="0.3">
      <c r="F2393" s="43"/>
    </row>
    <row r="2394" spans="6:6" x14ac:dyDescent="0.3">
      <c r="F2394" s="43"/>
    </row>
    <row r="2395" spans="6:6" x14ac:dyDescent="0.3">
      <c r="F2395" s="43"/>
    </row>
    <row r="2396" spans="6:6" x14ac:dyDescent="0.3">
      <c r="F2396" s="43"/>
    </row>
    <row r="2397" spans="6:6" x14ac:dyDescent="0.3">
      <c r="F2397" s="43"/>
    </row>
    <row r="2398" spans="6:6" x14ac:dyDescent="0.3">
      <c r="F2398" s="43"/>
    </row>
    <row r="2399" spans="6:6" x14ac:dyDescent="0.3">
      <c r="F2399" s="43"/>
    </row>
    <row r="2400" spans="6:6" x14ac:dyDescent="0.3">
      <c r="F2400" s="43"/>
    </row>
    <row r="2401" spans="6:6" x14ac:dyDescent="0.3">
      <c r="F2401" s="43"/>
    </row>
    <row r="2402" spans="6:6" x14ac:dyDescent="0.3">
      <c r="F2402" s="43"/>
    </row>
    <row r="2403" spans="6:6" x14ac:dyDescent="0.3">
      <c r="F2403" s="43"/>
    </row>
    <row r="2404" spans="6:6" x14ac:dyDescent="0.3">
      <c r="F2404" s="43"/>
    </row>
    <row r="2405" spans="6:6" x14ac:dyDescent="0.3">
      <c r="F2405" s="43"/>
    </row>
    <row r="2406" spans="6:6" x14ac:dyDescent="0.3">
      <c r="F2406" s="43"/>
    </row>
    <row r="2407" spans="6:6" x14ac:dyDescent="0.3">
      <c r="F2407" s="43"/>
    </row>
    <row r="2408" spans="6:6" x14ac:dyDescent="0.3">
      <c r="F2408" s="43"/>
    </row>
    <row r="2409" spans="6:6" x14ac:dyDescent="0.3">
      <c r="F2409" s="43"/>
    </row>
    <row r="2410" spans="6:6" x14ac:dyDescent="0.3">
      <c r="F2410" s="43"/>
    </row>
    <row r="2411" spans="6:6" x14ac:dyDescent="0.3">
      <c r="F2411" s="43"/>
    </row>
    <row r="2412" spans="6:6" x14ac:dyDescent="0.3">
      <c r="F2412" s="43"/>
    </row>
    <row r="2413" spans="6:6" x14ac:dyDescent="0.3">
      <c r="F2413" s="43"/>
    </row>
    <row r="2414" spans="6:6" x14ac:dyDescent="0.3">
      <c r="F2414" s="43"/>
    </row>
    <row r="2415" spans="6:6" x14ac:dyDescent="0.3">
      <c r="F2415" s="43"/>
    </row>
    <row r="2416" spans="6:6" x14ac:dyDescent="0.3">
      <c r="F2416" s="43"/>
    </row>
    <row r="2417" spans="6:6" x14ac:dyDescent="0.3">
      <c r="F2417" s="43"/>
    </row>
    <row r="2418" spans="6:6" x14ac:dyDescent="0.3">
      <c r="F2418" s="43"/>
    </row>
    <row r="2419" spans="6:6" x14ac:dyDescent="0.3">
      <c r="F2419" s="43"/>
    </row>
    <row r="2420" spans="6:6" x14ac:dyDescent="0.3">
      <c r="F2420" s="43"/>
    </row>
    <row r="2421" spans="6:6" x14ac:dyDescent="0.3">
      <c r="F2421" s="43"/>
    </row>
    <row r="2422" spans="6:6" x14ac:dyDescent="0.3">
      <c r="F2422" s="43"/>
    </row>
    <row r="2423" spans="6:6" x14ac:dyDescent="0.3">
      <c r="F2423" s="43"/>
    </row>
    <row r="2424" spans="6:6" x14ac:dyDescent="0.3">
      <c r="F2424" s="43"/>
    </row>
    <row r="2425" spans="6:6" x14ac:dyDescent="0.3">
      <c r="F2425" s="43"/>
    </row>
    <row r="2426" spans="6:6" x14ac:dyDescent="0.3">
      <c r="F2426" s="43"/>
    </row>
    <row r="2427" spans="6:6" x14ac:dyDescent="0.3">
      <c r="F2427" s="43"/>
    </row>
    <row r="2428" spans="6:6" x14ac:dyDescent="0.3">
      <c r="F2428" s="43"/>
    </row>
    <row r="2429" spans="6:6" x14ac:dyDescent="0.3">
      <c r="F2429" s="43"/>
    </row>
    <row r="2430" spans="6:6" x14ac:dyDescent="0.3">
      <c r="F2430" s="43"/>
    </row>
    <row r="2431" spans="6:6" x14ac:dyDescent="0.3">
      <c r="F2431" s="43"/>
    </row>
    <row r="2432" spans="6:6" x14ac:dyDescent="0.3">
      <c r="F2432" s="43"/>
    </row>
    <row r="2433" spans="6:6" x14ac:dyDescent="0.3">
      <c r="F2433" s="43"/>
    </row>
    <row r="2434" spans="6:6" x14ac:dyDescent="0.3">
      <c r="F2434" s="43"/>
    </row>
    <row r="2435" spans="6:6" x14ac:dyDescent="0.3">
      <c r="F2435" s="43"/>
    </row>
    <row r="2436" spans="6:6" x14ac:dyDescent="0.3">
      <c r="F2436" s="43"/>
    </row>
    <row r="2437" spans="6:6" x14ac:dyDescent="0.3">
      <c r="F2437" s="43"/>
    </row>
    <row r="2438" spans="6:6" x14ac:dyDescent="0.3">
      <c r="F2438" s="43"/>
    </row>
    <row r="2439" spans="6:6" x14ac:dyDescent="0.3">
      <c r="F2439" s="43"/>
    </row>
    <row r="2440" spans="6:6" x14ac:dyDescent="0.3">
      <c r="F2440" s="43"/>
    </row>
    <row r="2441" spans="6:6" x14ac:dyDescent="0.3">
      <c r="F2441" s="43"/>
    </row>
    <row r="2442" spans="6:6" x14ac:dyDescent="0.3">
      <c r="F2442" s="43"/>
    </row>
    <row r="2443" spans="6:6" x14ac:dyDescent="0.3">
      <c r="F2443" s="43"/>
    </row>
    <row r="2444" spans="6:6" x14ac:dyDescent="0.3">
      <c r="F2444" s="43"/>
    </row>
    <row r="2445" spans="6:6" x14ac:dyDescent="0.3">
      <c r="F2445" s="43"/>
    </row>
    <row r="2446" spans="6:6" x14ac:dyDescent="0.3">
      <c r="F2446" s="43"/>
    </row>
    <row r="2447" spans="6:6" x14ac:dyDescent="0.3">
      <c r="F2447" s="43"/>
    </row>
    <row r="2448" spans="6:6" x14ac:dyDescent="0.3">
      <c r="F2448" s="43"/>
    </row>
    <row r="2449" spans="6:6" x14ac:dyDescent="0.3">
      <c r="F2449" s="43"/>
    </row>
    <row r="2450" spans="6:6" x14ac:dyDescent="0.3">
      <c r="F2450" s="43"/>
    </row>
    <row r="2451" spans="6:6" x14ac:dyDescent="0.3">
      <c r="F2451" s="43"/>
    </row>
    <row r="2452" spans="6:6" x14ac:dyDescent="0.3">
      <c r="F2452" s="43"/>
    </row>
    <row r="2453" spans="6:6" x14ac:dyDescent="0.3">
      <c r="F2453" s="43"/>
    </row>
    <row r="2454" spans="6:6" x14ac:dyDescent="0.3">
      <c r="F2454" s="43"/>
    </row>
    <row r="2455" spans="6:6" x14ac:dyDescent="0.3">
      <c r="F2455" s="43"/>
    </row>
    <row r="2456" spans="6:6" x14ac:dyDescent="0.3">
      <c r="F2456" s="43"/>
    </row>
    <row r="2457" spans="6:6" x14ac:dyDescent="0.3">
      <c r="F2457" s="43"/>
    </row>
    <row r="2458" spans="6:6" x14ac:dyDescent="0.3">
      <c r="F2458" s="43"/>
    </row>
    <row r="2459" spans="6:6" x14ac:dyDescent="0.3">
      <c r="F2459" s="43"/>
    </row>
    <row r="2460" spans="6:6" x14ac:dyDescent="0.3">
      <c r="F2460" s="43"/>
    </row>
    <row r="2461" spans="6:6" x14ac:dyDescent="0.3">
      <c r="F2461" s="43"/>
    </row>
    <row r="2462" spans="6:6" x14ac:dyDescent="0.3">
      <c r="F2462" s="43"/>
    </row>
    <row r="2463" spans="6:6" x14ac:dyDescent="0.3">
      <c r="F2463" s="43"/>
    </row>
    <row r="2464" spans="6:6" x14ac:dyDescent="0.3">
      <c r="F2464" s="43"/>
    </row>
    <row r="2465" spans="6:6" x14ac:dyDescent="0.3">
      <c r="F2465" s="43"/>
    </row>
    <row r="2466" spans="6:6" x14ac:dyDescent="0.3">
      <c r="F2466" s="43"/>
    </row>
    <row r="2467" spans="6:6" x14ac:dyDescent="0.3">
      <c r="F2467" s="43"/>
    </row>
    <row r="2468" spans="6:6" x14ac:dyDescent="0.3">
      <c r="F2468" s="43"/>
    </row>
    <row r="2469" spans="6:6" x14ac:dyDescent="0.3">
      <c r="F2469" s="43"/>
    </row>
    <row r="2470" spans="6:6" x14ac:dyDescent="0.3">
      <c r="F2470" s="43"/>
    </row>
    <row r="2471" spans="6:6" x14ac:dyDescent="0.3">
      <c r="F2471" s="43"/>
    </row>
    <row r="2472" spans="6:6" x14ac:dyDescent="0.3">
      <c r="F2472" s="43"/>
    </row>
    <row r="2473" spans="6:6" x14ac:dyDescent="0.3">
      <c r="F2473" s="43"/>
    </row>
    <row r="2474" spans="6:6" x14ac:dyDescent="0.3">
      <c r="F2474" s="43"/>
    </row>
    <row r="2475" spans="6:6" x14ac:dyDescent="0.3">
      <c r="F2475" s="43"/>
    </row>
    <row r="2476" spans="6:6" x14ac:dyDescent="0.3">
      <c r="F2476" s="43"/>
    </row>
    <row r="2477" spans="6:6" x14ac:dyDescent="0.3">
      <c r="F2477" s="43"/>
    </row>
    <row r="2478" spans="6:6" x14ac:dyDescent="0.3">
      <c r="F2478" s="43"/>
    </row>
    <row r="2479" spans="6:6" x14ac:dyDescent="0.3">
      <c r="F2479" s="43"/>
    </row>
    <row r="2480" spans="6:6" x14ac:dyDescent="0.3">
      <c r="F2480" s="43"/>
    </row>
    <row r="2481" spans="6:6" x14ac:dyDescent="0.3">
      <c r="F2481" s="43"/>
    </row>
    <row r="2482" spans="6:6" x14ac:dyDescent="0.3">
      <c r="F2482" s="43"/>
    </row>
    <row r="2483" spans="6:6" x14ac:dyDescent="0.3">
      <c r="F2483" s="43"/>
    </row>
    <row r="2484" spans="6:6" x14ac:dyDescent="0.3">
      <c r="F2484" s="43"/>
    </row>
    <row r="2485" spans="6:6" x14ac:dyDescent="0.3">
      <c r="F2485" s="43"/>
    </row>
    <row r="2486" spans="6:6" x14ac:dyDescent="0.3">
      <c r="F2486" s="43"/>
    </row>
    <row r="2487" spans="6:6" x14ac:dyDescent="0.3">
      <c r="F2487" s="43"/>
    </row>
    <row r="2488" spans="6:6" x14ac:dyDescent="0.3">
      <c r="F2488" s="43"/>
    </row>
    <row r="2489" spans="6:6" x14ac:dyDescent="0.3">
      <c r="F2489" s="43"/>
    </row>
    <row r="2490" spans="6:6" x14ac:dyDescent="0.3">
      <c r="F2490" s="43"/>
    </row>
    <row r="2491" spans="6:6" x14ac:dyDescent="0.3">
      <c r="F2491" s="43"/>
    </row>
    <row r="2492" spans="6:6" x14ac:dyDescent="0.3">
      <c r="F2492" s="43"/>
    </row>
    <row r="2493" spans="6:6" x14ac:dyDescent="0.3">
      <c r="F2493" s="43"/>
    </row>
    <row r="2494" spans="6:6" x14ac:dyDescent="0.3">
      <c r="F2494" s="43"/>
    </row>
    <row r="2495" spans="6:6" x14ac:dyDescent="0.3">
      <c r="F2495" s="43"/>
    </row>
    <row r="2496" spans="6:6" x14ac:dyDescent="0.3">
      <c r="F2496" s="43"/>
    </row>
    <row r="2497" spans="6:6" x14ac:dyDescent="0.3">
      <c r="F2497" s="43"/>
    </row>
    <row r="2498" spans="6:6" x14ac:dyDescent="0.3">
      <c r="F2498" s="43"/>
    </row>
    <row r="2499" spans="6:6" x14ac:dyDescent="0.3">
      <c r="F2499" s="43"/>
    </row>
    <row r="2500" spans="6:6" x14ac:dyDescent="0.3">
      <c r="F2500" s="43"/>
    </row>
    <row r="2501" spans="6:6" x14ac:dyDescent="0.3">
      <c r="F2501" s="43"/>
    </row>
    <row r="2502" spans="6:6" x14ac:dyDescent="0.3">
      <c r="F2502" s="43"/>
    </row>
    <row r="2503" spans="6:6" x14ac:dyDescent="0.3">
      <c r="F2503" s="43"/>
    </row>
    <row r="2504" spans="6:6" x14ac:dyDescent="0.3">
      <c r="F2504" s="43"/>
    </row>
    <row r="2505" spans="6:6" x14ac:dyDescent="0.3">
      <c r="F2505" s="43"/>
    </row>
    <row r="2506" spans="6:6" x14ac:dyDescent="0.3">
      <c r="F2506" s="43"/>
    </row>
    <row r="2507" spans="6:6" x14ac:dyDescent="0.3">
      <c r="F2507" s="43"/>
    </row>
    <row r="2508" spans="6:6" x14ac:dyDescent="0.3">
      <c r="F2508" s="43"/>
    </row>
    <row r="2509" spans="6:6" x14ac:dyDescent="0.3">
      <c r="F2509" s="43"/>
    </row>
    <row r="2510" spans="6:6" x14ac:dyDescent="0.3">
      <c r="F2510" s="43"/>
    </row>
    <row r="2511" spans="6:6" x14ac:dyDescent="0.3">
      <c r="F2511" s="43"/>
    </row>
    <row r="2512" spans="6:6" x14ac:dyDescent="0.3">
      <c r="F2512" s="43"/>
    </row>
    <row r="2513" spans="6:6" x14ac:dyDescent="0.3">
      <c r="F2513" s="43"/>
    </row>
    <row r="2514" spans="6:6" x14ac:dyDescent="0.3">
      <c r="F2514" s="43"/>
    </row>
    <row r="2515" spans="6:6" x14ac:dyDescent="0.3">
      <c r="F2515" s="43"/>
    </row>
    <row r="2516" spans="6:6" x14ac:dyDescent="0.3">
      <c r="F2516" s="43"/>
    </row>
    <row r="2517" spans="6:6" x14ac:dyDescent="0.3">
      <c r="F2517" s="43"/>
    </row>
    <row r="2518" spans="6:6" x14ac:dyDescent="0.3">
      <c r="F2518" s="43"/>
    </row>
    <row r="2519" spans="6:6" x14ac:dyDescent="0.3">
      <c r="F2519" s="43"/>
    </row>
    <row r="2520" spans="6:6" x14ac:dyDescent="0.3">
      <c r="F2520" s="43"/>
    </row>
    <row r="2521" spans="6:6" x14ac:dyDescent="0.3">
      <c r="F2521" s="43"/>
    </row>
    <row r="2522" spans="6:6" x14ac:dyDescent="0.3">
      <c r="F2522" s="43"/>
    </row>
    <row r="2523" spans="6:6" x14ac:dyDescent="0.3">
      <c r="F2523" s="43"/>
    </row>
    <row r="2524" spans="6:6" x14ac:dyDescent="0.3">
      <c r="F2524" s="43"/>
    </row>
    <row r="2525" spans="6:6" x14ac:dyDescent="0.3">
      <c r="F2525" s="43"/>
    </row>
    <row r="2526" spans="6:6" x14ac:dyDescent="0.3">
      <c r="F2526" s="43"/>
    </row>
    <row r="2527" spans="6:6" x14ac:dyDescent="0.3">
      <c r="F2527" s="43"/>
    </row>
    <row r="2528" spans="6:6" x14ac:dyDescent="0.3">
      <c r="F2528" s="43"/>
    </row>
    <row r="2529" spans="6:6" x14ac:dyDescent="0.3">
      <c r="F2529" s="43"/>
    </row>
    <row r="2530" spans="6:6" x14ac:dyDescent="0.3">
      <c r="F2530" s="43"/>
    </row>
    <row r="2531" spans="6:6" x14ac:dyDescent="0.3">
      <c r="F2531" s="43"/>
    </row>
    <row r="2532" spans="6:6" x14ac:dyDescent="0.3">
      <c r="F2532" s="43"/>
    </row>
    <row r="2533" spans="6:6" x14ac:dyDescent="0.3">
      <c r="F2533" s="43"/>
    </row>
    <row r="2534" spans="6:6" x14ac:dyDescent="0.3">
      <c r="F2534" s="43"/>
    </row>
    <row r="2535" spans="6:6" x14ac:dyDescent="0.3">
      <c r="F2535" s="43"/>
    </row>
    <row r="2536" spans="6:6" x14ac:dyDescent="0.3">
      <c r="F2536" s="43"/>
    </row>
    <row r="2537" spans="6:6" x14ac:dyDescent="0.3">
      <c r="F2537" s="43"/>
    </row>
    <row r="2538" spans="6:6" x14ac:dyDescent="0.3">
      <c r="F2538" s="43"/>
    </row>
    <row r="2539" spans="6:6" x14ac:dyDescent="0.3">
      <c r="F2539" s="43"/>
    </row>
    <row r="2540" spans="6:6" x14ac:dyDescent="0.3">
      <c r="F2540" s="43"/>
    </row>
    <row r="2541" spans="6:6" x14ac:dyDescent="0.3">
      <c r="F2541" s="43"/>
    </row>
    <row r="2542" spans="6:6" x14ac:dyDescent="0.3">
      <c r="F2542" s="43"/>
    </row>
    <row r="2543" spans="6:6" x14ac:dyDescent="0.3">
      <c r="F2543" s="43"/>
    </row>
    <row r="2544" spans="6:6" x14ac:dyDescent="0.3">
      <c r="F2544" s="43"/>
    </row>
    <row r="2545" spans="6:6" x14ac:dyDescent="0.3">
      <c r="F2545" s="43"/>
    </row>
    <row r="2546" spans="6:6" x14ac:dyDescent="0.3">
      <c r="F2546" s="43"/>
    </row>
    <row r="2547" spans="6:6" x14ac:dyDescent="0.3">
      <c r="F2547" s="43"/>
    </row>
    <row r="2548" spans="6:6" x14ac:dyDescent="0.3">
      <c r="F2548" s="43"/>
    </row>
    <row r="2549" spans="6:6" x14ac:dyDescent="0.3">
      <c r="F2549" s="43"/>
    </row>
    <row r="2550" spans="6:6" x14ac:dyDescent="0.3">
      <c r="F2550" s="43"/>
    </row>
    <row r="2551" spans="6:6" x14ac:dyDescent="0.3">
      <c r="F2551" s="43"/>
    </row>
    <row r="2552" spans="6:6" x14ac:dyDescent="0.3">
      <c r="F2552" s="43"/>
    </row>
    <row r="2553" spans="6:6" x14ac:dyDescent="0.3">
      <c r="F2553" s="43"/>
    </row>
    <row r="2554" spans="6:6" x14ac:dyDescent="0.3">
      <c r="F2554" s="43"/>
    </row>
    <row r="2555" spans="6:6" x14ac:dyDescent="0.3">
      <c r="F2555" s="43"/>
    </row>
    <row r="2556" spans="6:6" x14ac:dyDescent="0.3">
      <c r="F2556" s="43"/>
    </row>
    <row r="2557" spans="6:6" x14ac:dyDescent="0.3">
      <c r="F2557" s="43"/>
    </row>
    <row r="2558" spans="6:6" x14ac:dyDescent="0.3">
      <c r="F2558" s="43"/>
    </row>
    <row r="2559" spans="6:6" x14ac:dyDescent="0.3">
      <c r="F2559" s="43"/>
    </row>
    <row r="2560" spans="6:6" x14ac:dyDescent="0.3">
      <c r="F2560" s="43"/>
    </row>
    <row r="2561" spans="6:6" x14ac:dyDescent="0.3">
      <c r="F2561" s="43"/>
    </row>
    <row r="2562" spans="6:6" x14ac:dyDescent="0.3">
      <c r="F2562" s="43"/>
    </row>
    <row r="2563" spans="6:6" x14ac:dyDescent="0.3">
      <c r="F2563" s="43"/>
    </row>
    <row r="2564" spans="6:6" x14ac:dyDescent="0.3">
      <c r="F2564" s="43"/>
    </row>
    <row r="2565" spans="6:6" x14ac:dyDescent="0.3">
      <c r="F2565" s="43"/>
    </row>
    <row r="2566" spans="6:6" x14ac:dyDescent="0.3">
      <c r="F2566" s="43"/>
    </row>
    <row r="2567" spans="6:6" x14ac:dyDescent="0.3">
      <c r="F2567" s="43"/>
    </row>
    <row r="2568" spans="6:6" x14ac:dyDescent="0.3">
      <c r="F2568" s="43"/>
    </row>
    <row r="2569" spans="6:6" x14ac:dyDescent="0.3">
      <c r="F2569" s="43"/>
    </row>
    <row r="2570" spans="6:6" x14ac:dyDescent="0.3">
      <c r="F2570" s="43"/>
    </row>
    <row r="2571" spans="6:6" x14ac:dyDescent="0.3">
      <c r="F2571" s="43"/>
    </row>
    <row r="2572" spans="6:6" x14ac:dyDescent="0.3">
      <c r="F2572" s="43"/>
    </row>
    <row r="2573" spans="6:6" x14ac:dyDescent="0.3">
      <c r="F2573" s="43"/>
    </row>
    <row r="2574" spans="6:6" x14ac:dyDescent="0.3">
      <c r="F2574" s="43"/>
    </row>
    <row r="2575" spans="6:6" x14ac:dyDescent="0.3">
      <c r="F2575" s="43"/>
    </row>
    <row r="2576" spans="6:6" x14ac:dyDescent="0.3">
      <c r="F2576" s="43"/>
    </row>
    <row r="2577" spans="6:6" x14ac:dyDescent="0.3">
      <c r="F2577" s="43"/>
    </row>
    <row r="2578" spans="6:6" x14ac:dyDescent="0.3">
      <c r="F2578" s="43"/>
    </row>
    <row r="2579" spans="6:6" x14ac:dyDescent="0.3">
      <c r="F2579" s="43"/>
    </row>
    <row r="2580" spans="6:6" x14ac:dyDescent="0.3">
      <c r="F2580" s="43"/>
    </row>
    <row r="2581" spans="6:6" x14ac:dyDescent="0.3">
      <c r="F2581" s="43"/>
    </row>
    <row r="2582" spans="6:6" x14ac:dyDescent="0.3">
      <c r="F2582" s="43"/>
    </row>
    <row r="2583" spans="6:6" x14ac:dyDescent="0.3">
      <c r="F2583" s="43"/>
    </row>
    <row r="2584" spans="6:6" x14ac:dyDescent="0.3">
      <c r="F2584" s="43"/>
    </row>
    <row r="2585" spans="6:6" x14ac:dyDescent="0.3">
      <c r="F2585" s="43"/>
    </row>
    <row r="2586" spans="6:6" x14ac:dyDescent="0.3">
      <c r="F2586" s="43"/>
    </row>
    <row r="2587" spans="6:6" x14ac:dyDescent="0.3">
      <c r="F2587" s="43"/>
    </row>
    <row r="2588" spans="6:6" x14ac:dyDescent="0.3">
      <c r="F2588" s="43"/>
    </row>
    <row r="2589" spans="6:6" x14ac:dyDescent="0.3">
      <c r="F2589" s="43"/>
    </row>
    <row r="2590" spans="6:6" x14ac:dyDescent="0.3">
      <c r="F2590" s="43"/>
    </row>
    <row r="2591" spans="6:6" x14ac:dyDescent="0.3">
      <c r="F2591" s="43"/>
    </row>
    <row r="2592" spans="6:6" x14ac:dyDescent="0.3">
      <c r="F2592" s="43"/>
    </row>
    <row r="2593" spans="6:6" x14ac:dyDescent="0.3">
      <c r="F2593" s="43"/>
    </row>
    <row r="2594" spans="6:6" x14ac:dyDescent="0.3">
      <c r="F2594" s="43"/>
    </row>
    <row r="2595" spans="6:6" x14ac:dyDescent="0.3">
      <c r="F2595" s="43"/>
    </row>
    <row r="2596" spans="6:6" x14ac:dyDescent="0.3">
      <c r="F2596" s="43"/>
    </row>
    <row r="2597" spans="6:6" x14ac:dyDescent="0.3">
      <c r="F2597" s="43"/>
    </row>
    <row r="2598" spans="6:6" x14ac:dyDescent="0.3">
      <c r="F2598" s="43"/>
    </row>
    <row r="2599" spans="6:6" x14ac:dyDescent="0.3">
      <c r="F2599" s="43"/>
    </row>
    <row r="2600" spans="6:6" x14ac:dyDescent="0.3">
      <c r="F2600" s="43"/>
    </row>
    <row r="2601" spans="6:6" x14ac:dyDescent="0.3">
      <c r="F2601" s="43"/>
    </row>
    <row r="2602" spans="6:6" x14ac:dyDescent="0.3">
      <c r="F2602" s="43"/>
    </row>
    <row r="2603" spans="6:6" x14ac:dyDescent="0.3">
      <c r="F2603" s="43"/>
    </row>
    <row r="2604" spans="6:6" x14ac:dyDescent="0.3">
      <c r="F2604" s="43"/>
    </row>
    <row r="2605" spans="6:6" x14ac:dyDescent="0.3">
      <c r="F2605" s="43"/>
    </row>
    <row r="2606" spans="6:6" x14ac:dyDescent="0.3">
      <c r="F2606" s="43"/>
    </row>
    <row r="2607" spans="6:6" x14ac:dyDescent="0.3">
      <c r="F2607" s="43"/>
    </row>
    <row r="2608" spans="6:6" x14ac:dyDescent="0.3">
      <c r="F2608" s="43"/>
    </row>
    <row r="2609" spans="6:6" x14ac:dyDescent="0.3">
      <c r="F2609" s="43"/>
    </row>
    <row r="2610" spans="6:6" x14ac:dyDescent="0.3">
      <c r="F2610" s="43"/>
    </row>
    <row r="2611" spans="6:6" x14ac:dyDescent="0.3">
      <c r="F2611" s="43"/>
    </row>
    <row r="2612" spans="6:6" x14ac:dyDescent="0.3">
      <c r="F2612" s="43"/>
    </row>
    <row r="2613" spans="6:6" x14ac:dyDescent="0.3">
      <c r="F2613" s="43"/>
    </row>
    <row r="2614" spans="6:6" x14ac:dyDescent="0.3">
      <c r="F2614" s="43"/>
    </row>
    <row r="2615" spans="6:6" x14ac:dyDescent="0.3">
      <c r="F2615" s="43"/>
    </row>
    <row r="2616" spans="6:6" x14ac:dyDescent="0.3">
      <c r="F2616" s="43"/>
    </row>
    <row r="2617" spans="6:6" x14ac:dyDescent="0.3">
      <c r="F2617" s="43"/>
    </row>
    <row r="2618" spans="6:6" x14ac:dyDescent="0.3">
      <c r="F2618" s="43"/>
    </row>
    <row r="2619" spans="6:6" x14ac:dyDescent="0.3">
      <c r="F2619" s="43"/>
    </row>
    <row r="2620" spans="6:6" x14ac:dyDescent="0.3">
      <c r="F2620" s="43"/>
    </row>
    <row r="2621" spans="6:6" x14ac:dyDescent="0.3">
      <c r="F2621" s="43"/>
    </row>
    <row r="2622" spans="6:6" x14ac:dyDescent="0.3">
      <c r="F2622" s="43"/>
    </row>
    <row r="2623" spans="6:6" x14ac:dyDescent="0.3">
      <c r="F2623" s="43"/>
    </row>
    <row r="2624" spans="6:6" x14ac:dyDescent="0.3">
      <c r="F2624" s="43"/>
    </row>
    <row r="2625" spans="6:6" x14ac:dyDescent="0.3">
      <c r="F2625" s="43"/>
    </row>
    <row r="2626" spans="6:6" x14ac:dyDescent="0.3">
      <c r="F2626" s="43"/>
    </row>
    <row r="2627" spans="6:6" x14ac:dyDescent="0.3">
      <c r="F2627" s="43"/>
    </row>
    <row r="2628" spans="6:6" x14ac:dyDescent="0.3">
      <c r="F2628" s="43"/>
    </row>
    <row r="2629" spans="6:6" x14ac:dyDescent="0.3">
      <c r="F2629" s="43"/>
    </row>
    <row r="2630" spans="6:6" x14ac:dyDescent="0.3">
      <c r="F2630" s="43"/>
    </row>
    <row r="2631" spans="6:6" x14ac:dyDescent="0.3">
      <c r="F2631" s="43"/>
    </row>
    <row r="2632" spans="6:6" x14ac:dyDescent="0.3">
      <c r="F2632" s="43"/>
    </row>
    <row r="2633" spans="6:6" x14ac:dyDescent="0.3">
      <c r="F2633" s="43"/>
    </row>
    <row r="2634" spans="6:6" x14ac:dyDescent="0.3">
      <c r="F2634" s="43"/>
    </row>
    <row r="2635" spans="6:6" x14ac:dyDescent="0.3">
      <c r="F2635" s="43"/>
    </row>
    <row r="2636" spans="6:6" x14ac:dyDescent="0.3">
      <c r="F2636" s="43"/>
    </row>
    <row r="2637" spans="6:6" x14ac:dyDescent="0.3">
      <c r="F2637" s="43"/>
    </row>
    <row r="2638" spans="6:6" x14ac:dyDescent="0.3">
      <c r="F2638" s="43"/>
    </row>
    <row r="2639" spans="6:6" x14ac:dyDescent="0.3">
      <c r="F2639" s="43"/>
    </row>
    <row r="2640" spans="6:6" x14ac:dyDescent="0.3">
      <c r="F2640" s="43"/>
    </row>
    <row r="2641" spans="6:6" x14ac:dyDescent="0.3">
      <c r="F2641" s="43"/>
    </row>
    <row r="2642" spans="6:6" x14ac:dyDescent="0.3">
      <c r="F2642" s="43"/>
    </row>
    <row r="2643" spans="6:6" x14ac:dyDescent="0.3">
      <c r="F2643" s="43"/>
    </row>
    <row r="2644" spans="6:6" x14ac:dyDescent="0.3">
      <c r="F2644" s="43"/>
    </row>
    <row r="2645" spans="6:6" x14ac:dyDescent="0.3">
      <c r="F2645" s="43"/>
    </row>
    <row r="2646" spans="6:6" x14ac:dyDescent="0.3">
      <c r="F2646" s="43"/>
    </row>
    <row r="2647" spans="6:6" x14ac:dyDescent="0.3">
      <c r="F2647" s="43"/>
    </row>
    <row r="2648" spans="6:6" x14ac:dyDescent="0.3">
      <c r="F2648" s="43"/>
    </row>
    <row r="2649" spans="6:6" x14ac:dyDescent="0.3">
      <c r="F2649" s="43"/>
    </row>
    <row r="2650" spans="6:6" x14ac:dyDescent="0.3">
      <c r="F2650" s="43"/>
    </row>
    <row r="2651" spans="6:6" x14ac:dyDescent="0.3">
      <c r="F2651" s="43"/>
    </row>
    <row r="2652" spans="6:6" x14ac:dyDescent="0.3">
      <c r="F2652" s="43"/>
    </row>
    <row r="2653" spans="6:6" x14ac:dyDescent="0.3">
      <c r="F2653" s="43"/>
    </row>
    <row r="2654" spans="6:6" x14ac:dyDescent="0.3">
      <c r="F2654" s="43"/>
    </row>
    <row r="2655" spans="6:6" x14ac:dyDescent="0.3">
      <c r="F2655" s="43"/>
    </row>
    <row r="2656" spans="6:6" x14ac:dyDescent="0.3">
      <c r="F2656" s="43"/>
    </row>
    <row r="2657" spans="6:6" x14ac:dyDescent="0.3">
      <c r="F2657" s="43"/>
    </row>
    <row r="2658" spans="6:6" x14ac:dyDescent="0.3">
      <c r="F2658" s="43"/>
    </row>
    <row r="2659" spans="6:6" x14ac:dyDescent="0.3">
      <c r="F2659" s="43"/>
    </row>
    <row r="2660" spans="6:6" x14ac:dyDescent="0.3">
      <c r="F2660" s="43"/>
    </row>
    <row r="2661" spans="6:6" x14ac:dyDescent="0.3">
      <c r="F2661" s="43"/>
    </row>
    <row r="2662" spans="6:6" x14ac:dyDescent="0.3">
      <c r="F2662" s="43"/>
    </row>
    <row r="2663" spans="6:6" x14ac:dyDescent="0.3">
      <c r="F2663" s="43"/>
    </row>
    <row r="2664" spans="6:6" x14ac:dyDescent="0.3">
      <c r="F2664" s="43"/>
    </row>
    <row r="2665" spans="6:6" x14ac:dyDescent="0.3">
      <c r="F2665" s="43"/>
    </row>
    <row r="2666" spans="6:6" x14ac:dyDescent="0.3">
      <c r="F2666" s="43"/>
    </row>
    <row r="2667" spans="6:6" x14ac:dyDescent="0.3">
      <c r="F2667" s="43"/>
    </row>
    <row r="2668" spans="6:6" x14ac:dyDescent="0.3">
      <c r="F2668" s="43"/>
    </row>
    <row r="2669" spans="6:6" x14ac:dyDescent="0.3">
      <c r="F2669" s="43"/>
    </row>
    <row r="2670" spans="6:6" x14ac:dyDescent="0.3">
      <c r="F2670" s="43"/>
    </row>
    <row r="2671" spans="6:6" x14ac:dyDescent="0.3">
      <c r="F2671" s="43"/>
    </row>
    <row r="2672" spans="6:6" x14ac:dyDescent="0.3">
      <c r="F2672" s="43"/>
    </row>
    <row r="2673" spans="6:6" x14ac:dyDescent="0.3">
      <c r="F2673" s="43"/>
    </row>
    <row r="2674" spans="6:6" x14ac:dyDescent="0.3">
      <c r="F2674" s="43"/>
    </row>
    <row r="2675" spans="6:6" x14ac:dyDescent="0.3">
      <c r="F2675" s="43"/>
    </row>
    <row r="2676" spans="6:6" x14ac:dyDescent="0.3">
      <c r="F2676" s="43"/>
    </row>
    <row r="2677" spans="6:6" x14ac:dyDescent="0.3">
      <c r="F2677" s="43"/>
    </row>
    <row r="2678" spans="6:6" x14ac:dyDescent="0.3">
      <c r="F2678" s="43"/>
    </row>
    <row r="2679" spans="6:6" x14ac:dyDescent="0.3">
      <c r="F2679" s="43"/>
    </row>
    <row r="2680" spans="6:6" x14ac:dyDescent="0.3">
      <c r="F2680" s="43"/>
    </row>
    <row r="2681" spans="6:6" x14ac:dyDescent="0.3">
      <c r="F2681" s="43"/>
    </row>
    <row r="2682" spans="6:6" x14ac:dyDescent="0.3">
      <c r="F2682" s="43"/>
    </row>
    <row r="2683" spans="6:6" x14ac:dyDescent="0.3">
      <c r="F2683" s="43"/>
    </row>
    <row r="2684" spans="6:6" x14ac:dyDescent="0.3">
      <c r="F2684" s="43"/>
    </row>
    <row r="2685" spans="6:6" x14ac:dyDescent="0.3">
      <c r="F2685" s="43"/>
    </row>
    <row r="2686" spans="6:6" x14ac:dyDescent="0.3">
      <c r="F2686" s="43"/>
    </row>
    <row r="2687" spans="6:6" x14ac:dyDescent="0.3">
      <c r="F2687" s="43"/>
    </row>
    <row r="2688" spans="6:6" x14ac:dyDescent="0.3">
      <c r="F2688" s="43"/>
    </row>
    <row r="2689" spans="6:6" x14ac:dyDescent="0.3">
      <c r="F2689" s="43"/>
    </row>
    <row r="2690" spans="6:6" x14ac:dyDescent="0.3">
      <c r="F2690" s="43"/>
    </row>
    <row r="2691" spans="6:6" x14ac:dyDescent="0.3">
      <c r="F2691" s="43"/>
    </row>
    <row r="2692" spans="6:6" x14ac:dyDescent="0.3">
      <c r="F2692" s="43"/>
    </row>
    <row r="2693" spans="6:6" x14ac:dyDescent="0.3">
      <c r="F2693" s="43"/>
    </row>
    <row r="2694" spans="6:6" x14ac:dyDescent="0.3">
      <c r="F2694" s="43"/>
    </row>
    <row r="2695" spans="6:6" x14ac:dyDescent="0.3">
      <c r="F2695" s="43"/>
    </row>
    <row r="2696" spans="6:6" x14ac:dyDescent="0.3">
      <c r="F2696" s="43"/>
    </row>
    <row r="2697" spans="6:6" x14ac:dyDescent="0.3">
      <c r="F2697" s="43"/>
    </row>
    <row r="2698" spans="6:6" x14ac:dyDescent="0.3">
      <c r="F2698" s="43"/>
    </row>
    <row r="2699" spans="6:6" x14ac:dyDescent="0.3">
      <c r="F2699" s="43"/>
    </row>
    <row r="2700" spans="6:6" x14ac:dyDescent="0.3">
      <c r="F2700" s="43"/>
    </row>
    <row r="2701" spans="6:6" x14ac:dyDescent="0.3">
      <c r="F2701" s="43"/>
    </row>
    <row r="2702" spans="6:6" x14ac:dyDescent="0.3">
      <c r="F2702" s="43"/>
    </row>
    <row r="2703" spans="6:6" x14ac:dyDescent="0.3">
      <c r="F2703" s="43"/>
    </row>
    <row r="2704" spans="6:6" x14ac:dyDescent="0.3">
      <c r="F2704" s="43"/>
    </row>
    <row r="2705" spans="6:6" x14ac:dyDescent="0.3">
      <c r="F2705" s="43"/>
    </row>
    <row r="2706" spans="6:6" x14ac:dyDescent="0.3">
      <c r="F2706" s="43"/>
    </row>
    <row r="2707" spans="6:6" x14ac:dyDescent="0.3">
      <c r="F2707" s="43"/>
    </row>
    <row r="2708" spans="6:6" x14ac:dyDescent="0.3">
      <c r="F2708" s="43"/>
    </row>
    <row r="2709" spans="6:6" x14ac:dyDescent="0.3">
      <c r="F2709" s="43"/>
    </row>
    <row r="2710" spans="6:6" x14ac:dyDescent="0.3">
      <c r="F2710" s="43"/>
    </row>
    <row r="2711" spans="6:6" x14ac:dyDescent="0.3">
      <c r="F2711" s="43"/>
    </row>
    <row r="2712" spans="6:6" x14ac:dyDescent="0.3">
      <c r="F2712" s="43"/>
    </row>
    <row r="2713" spans="6:6" x14ac:dyDescent="0.3">
      <c r="F2713" s="43"/>
    </row>
    <row r="2714" spans="6:6" x14ac:dyDescent="0.3">
      <c r="F2714" s="43"/>
    </row>
    <row r="2715" spans="6:6" x14ac:dyDescent="0.3">
      <c r="F2715" s="43"/>
    </row>
    <row r="2716" spans="6:6" x14ac:dyDescent="0.3">
      <c r="F2716" s="43"/>
    </row>
    <row r="2717" spans="6:6" x14ac:dyDescent="0.3">
      <c r="F2717" s="43"/>
    </row>
    <row r="2718" spans="6:6" x14ac:dyDescent="0.3">
      <c r="F2718" s="43"/>
    </row>
    <row r="2719" spans="6:6" x14ac:dyDescent="0.3">
      <c r="F2719" s="43"/>
    </row>
    <row r="2720" spans="6:6" x14ac:dyDescent="0.3">
      <c r="F2720" s="43"/>
    </row>
    <row r="2721" spans="6:6" x14ac:dyDescent="0.3">
      <c r="F2721" s="43"/>
    </row>
    <row r="2722" spans="6:6" x14ac:dyDescent="0.3">
      <c r="F2722" s="43"/>
    </row>
    <row r="2723" spans="6:6" x14ac:dyDescent="0.3">
      <c r="F2723" s="43"/>
    </row>
    <row r="2724" spans="6:6" x14ac:dyDescent="0.3">
      <c r="F2724" s="43"/>
    </row>
    <row r="2725" spans="6:6" x14ac:dyDescent="0.3">
      <c r="F2725" s="43"/>
    </row>
    <row r="2726" spans="6:6" x14ac:dyDescent="0.3">
      <c r="F2726" s="43"/>
    </row>
    <row r="2727" spans="6:6" x14ac:dyDescent="0.3">
      <c r="F2727" s="43"/>
    </row>
    <row r="2728" spans="6:6" x14ac:dyDescent="0.3">
      <c r="F2728" s="43"/>
    </row>
    <row r="2729" spans="6:6" x14ac:dyDescent="0.3">
      <c r="F2729" s="43"/>
    </row>
    <row r="2730" spans="6:6" x14ac:dyDescent="0.3">
      <c r="F2730" s="43"/>
    </row>
    <row r="2731" spans="6:6" x14ac:dyDescent="0.3">
      <c r="F2731" s="43"/>
    </row>
    <row r="2732" spans="6:6" x14ac:dyDescent="0.3">
      <c r="F2732" s="43"/>
    </row>
    <row r="2733" spans="6:6" x14ac:dyDescent="0.3">
      <c r="F2733" s="43"/>
    </row>
    <row r="2734" spans="6:6" x14ac:dyDescent="0.3">
      <c r="F2734" s="43"/>
    </row>
    <row r="2735" spans="6:6" x14ac:dyDescent="0.3">
      <c r="F2735" s="43"/>
    </row>
    <row r="2736" spans="6:6" x14ac:dyDescent="0.3">
      <c r="F2736" s="43"/>
    </row>
    <row r="2737" spans="6:6" x14ac:dyDescent="0.3">
      <c r="F2737" s="43"/>
    </row>
    <row r="2738" spans="6:6" x14ac:dyDescent="0.3">
      <c r="F2738" s="43"/>
    </row>
    <row r="2739" spans="6:6" x14ac:dyDescent="0.3">
      <c r="F2739" s="43"/>
    </row>
    <row r="2740" spans="6:6" x14ac:dyDescent="0.3">
      <c r="F2740" s="43"/>
    </row>
    <row r="2741" spans="6:6" x14ac:dyDescent="0.3">
      <c r="F2741" s="43"/>
    </row>
    <row r="2742" spans="6:6" x14ac:dyDescent="0.3">
      <c r="F2742" s="43"/>
    </row>
    <row r="2743" spans="6:6" x14ac:dyDescent="0.3">
      <c r="F2743" s="43"/>
    </row>
    <row r="2744" spans="6:6" x14ac:dyDescent="0.3">
      <c r="F2744" s="43"/>
    </row>
    <row r="2745" spans="6:6" x14ac:dyDescent="0.3">
      <c r="F2745" s="43"/>
    </row>
    <row r="2746" spans="6:6" x14ac:dyDescent="0.3">
      <c r="F2746" s="43"/>
    </row>
    <row r="2747" spans="6:6" x14ac:dyDescent="0.3">
      <c r="F2747" s="43"/>
    </row>
    <row r="2748" spans="6:6" x14ac:dyDescent="0.3">
      <c r="F2748" s="43"/>
    </row>
    <row r="2749" spans="6:6" x14ac:dyDescent="0.3">
      <c r="F2749" s="43"/>
    </row>
    <row r="2750" spans="6:6" x14ac:dyDescent="0.3">
      <c r="F2750" s="43"/>
    </row>
    <row r="2751" spans="6:6" x14ac:dyDescent="0.3">
      <c r="F2751" s="43"/>
    </row>
    <row r="2752" spans="6:6" x14ac:dyDescent="0.3">
      <c r="F2752" s="43"/>
    </row>
    <row r="2753" spans="6:6" x14ac:dyDescent="0.3">
      <c r="F2753" s="43"/>
    </row>
    <row r="2754" spans="6:6" x14ac:dyDescent="0.3">
      <c r="F2754" s="43"/>
    </row>
    <row r="2755" spans="6:6" x14ac:dyDescent="0.3">
      <c r="F2755" s="43"/>
    </row>
    <row r="2756" spans="6:6" x14ac:dyDescent="0.3">
      <c r="F2756" s="43"/>
    </row>
    <row r="2757" spans="6:6" x14ac:dyDescent="0.3">
      <c r="F2757" s="43"/>
    </row>
    <row r="2758" spans="6:6" x14ac:dyDescent="0.3">
      <c r="F2758" s="43"/>
    </row>
    <row r="2759" spans="6:6" x14ac:dyDescent="0.3">
      <c r="F2759" s="43"/>
    </row>
    <row r="2760" spans="6:6" x14ac:dyDescent="0.3">
      <c r="F2760" s="43"/>
    </row>
    <row r="2761" spans="6:6" x14ac:dyDescent="0.3">
      <c r="F2761" s="43"/>
    </row>
    <row r="2762" spans="6:6" x14ac:dyDescent="0.3">
      <c r="F2762" s="43"/>
    </row>
    <row r="2763" spans="6:6" x14ac:dyDescent="0.3">
      <c r="F2763" s="43"/>
    </row>
    <row r="2764" spans="6:6" x14ac:dyDescent="0.3">
      <c r="F2764" s="43"/>
    </row>
    <row r="2765" spans="6:6" x14ac:dyDescent="0.3">
      <c r="F2765" s="43"/>
    </row>
    <row r="2766" spans="6:6" x14ac:dyDescent="0.3">
      <c r="F2766" s="43"/>
    </row>
    <row r="2767" spans="6:6" x14ac:dyDescent="0.3">
      <c r="F2767" s="43"/>
    </row>
    <row r="2768" spans="6:6" x14ac:dyDescent="0.3">
      <c r="F2768" s="43"/>
    </row>
    <row r="2769" spans="6:6" x14ac:dyDescent="0.3">
      <c r="F2769" s="43"/>
    </row>
    <row r="2770" spans="6:6" x14ac:dyDescent="0.3">
      <c r="F2770" s="43"/>
    </row>
    <row r="2771" spans="6:6" x14ac:dyDescent="0.3">
      <c r="F2771" s="43"/>
    </row>
    <row r="2772" spans="6:6" x14ac:dyDescent="0.3">
      <c r="F2772" s="43"/>
    </row>
    <row r="2773" spans="6:6" x14ac:dyDescent="0.3">
      <c r="F2773" s="43"/>
    </row>
    <row r="2774" spans="6:6" x14ac:dyDescent="0.3">
      <c r="F2774" s="43"/>
    </row>
    <row r="2775" spans="6:6" x14ac:dyDescent="0.3">
      <c r="F2775" s="43"/>
    </row>
    <row r="2776" spans="6:6" x14ac:dyDescent="0.3">
      <c r="F2776" s="43"/>
    </row>
    <row r="2777" spans="6:6" x14ac:dyDescent="0.3">
      <c r="F2777" s="43"/>
    </row>
    <row r="2778" spans="6:6" x14ac:dyDescent="0.3">
      <c r="F2778" s="43"/>
    </row>
    <row r="2779" spans="6:6" x14ac:dyDescent="0.3">
      <c r="F2779" s="43"/>
    </row>
    <row r="2780" spans="6:6" x14ac:dyDescent="0.3">
      <c r="F2780" s="43"/>
    </row>
    <row r="2781" spans="6:6" x14ac:dyDescent="0.3">
      <c r="F2781" s="43"/>
    </row>
    <row r="2782" spans="6:6" x14ac:dyDescent="0.3">
      <c r="F2782" s="43"/>
    </row>
    <row r="2783" spans="6:6" x14ac:dyDescent="0.3">
      <c r="F2783" s="43"/>
    </row>
    <row r="2784" spans="6:6" x14ac:dyDescent="0.3">
      <c r="F2784" s="43"/>
    </row>
    <row r="2785" spans="6:6" x14ac:dyDescent="0.3">
      <c r="F2785" s="43"/>
    </row>
    <row r="2786" spans="6:6" x14ac:dyDescent="0.3">
      <c r="F2786" s="43"/>
    </row>
    <row r="2787" spans="6:6" x14ac:dyDescent="0.3">
      <c r="F2787" s="43"/>
    </row>
    <row r="2788" spans="6:6" x14ac:dyDescent="0.3">
      <c r="F2788" s="43"/>
    </row>
    <row r="2789" spans="6:6" x14ac:dyDescent="0.3">
      <c r="F2789" s="43"/>
    </row>
    <row r="2790" spans="6:6" x14ac:dyDescent="0.3">
      <c r="F2790" s="43"/>
    </row>
    <row r="2791" spans="6:6" x14ac:dyDescent="0.3">
      <c r="F2791" s="43"/>
    </row>
    <row r="2792" spans="6:6" x14ac:dyDescent="0.3">
      <c r="F2792" s="43"/>
    </row>
    <row r="2793" spans="6:6" x14ac:dyDescent="0.3">
      <c r="F2793" s="43"/>
    </row>
    <row r="2794" spans="6:6" x14ac:dyDescent="0.3">
      <c r="F2794" s="43"/>
    </row>
    <row r="2795" spans="6:6" x14ac:dyDescent="0.3">
      <c r="F2795" s="43"/>
    </row>
    <row r="2796" spans="6:6" x14ac:dyDescent="0.3">
      <c r="F2796" s="43"/>
    </row>
    <row r="2797" spans="6:6" x14ac:dyDescent="0.3">
      <c r="F2797" s="43"/>
    </row>
    <row r="2798" spans="6:6" x14ac:dyDescent="0.3">
      <c r="F2798" s="43"/>
    </row>
    <row r="2799" spans="6:6" x14ac:dyDescent="0.3">
      <c r="F2799" s="43"/>
    </row>
    <row r="2800" spans="6:6" x14ac:dyDescent="0.3">
      <c r="F2800" s="43"/>
    </row>
    <row r="2801" spans="6:6" x14ac:dyDescent="0.3">
      <c r="F2801" s="43"/>
    </row>
    <row r="2802" spans="6:6" x14ac:dyDescent="0.3">
      <c r="F2802" s="43"/>
    </row>
    <row r="2803" spans="6:6" x14ac:dyDescent="0.3">
      <c r="F2803" s="43"/>
    </row>
    <row r="2804" spans="6:6" x14ac:dyDescent="0.3">
      <c r="F2804" s="43"/>
    </row>
    <row r="2805" spans="6:6" x14ac:dyDescent="0.3">
      <c r="F2805" s="43"/>
    </row>
    <row r="2806" spans="6:6" x14ac:dyDescent="0.3">
      <c r="F2806" s="43"/>
    </row>
    <row r="2807" spans="6:6" x14ac:dyDescent="0.3">
      <c r="F2807" s="43"/>
    </row>
    <row r="2808" spans="6:6" x14ac:dyDescent="0.3">
      <c r="F2808" s="43"/>
    </row>
    <row r="2809" spans="6:6" x14ac:dyDescent="0.3">
      <c r="F2809" s="43"/>
    </row>
    <row r="2810" spans="6:6" x14ac:dyDescent="0.3">
      <c r="F2810" s="43"/>
    </row>
    <row r="2811" spans="6:6" x14ac:dyDescent="0.3">
      <c r="F2811" s="43"/>
    </row>
    <row r="2812" spans="6:6" x14ac:dyDescent="0.3">
      <c r="F2812" s="43"/>
    </row>
    <row r="2813" spans="6:6" x14ac:dyDescent="0.3">
      <c r="F2813" s="43"/>
    </row>
    <row r="2814" spans="6:6" x14ac:dyDescent="0.3">
      <c r="F2814" s="43"/>
    </row>
    <row r="2815" spans="6:6" x14ac:dyDescent="0.3">
      <c r="F2815" s="43"/>
    </row>
    <row r="2816" spans="6:6" x14ac:dyDescent="0.3">
      <c r="F2816" s="43"/>
    </row>
    <row r="2817" spans="6:6" x14ac:dyDescent="0.3">
      <c r="F2817" s="43"/>
    </row>
    <row r="2818" spans="6:6" x14ac:dyDescent="0.3">
      <c r="F2818" s="43"/>
    </row>
    <row r="2819" spans="6:6" x14ac:dyDescent="0.3">
      <c r="F2819" s="43"/>
    </row>
    <row r="2820" spans="6:6" x14ac:dyDescent="0.3">
      <c r="F2820" s="43"/>
    </row>
    <row r="2821" spans="6:6" x14ac:dyDescent="0.3">
      <c r="F2821" s="43"/>
    </row>
    <row r="2822" spans="6:6" x14ac:dyDescent="0.3">
      <c r="F2822" s="43"/>
    </row>
    <row r="2823" spans="6:6" x14ac:dyDescent="0.3">
      <c r="F2823" s="43"/>
    </row>
    <row r="2824" spans="6:6" x14ac:dyDescent="0.3">
      <c r="F2824" s="43"/>
    </row>
    <row r="2825" spans="6:6" x14ac:dyDescent="0.3">
      <c r="F2825" s="43"/>
    </row>
    <row r="2826" spans="6:6" x14ac:dyDescent="0.3">
      <c r="F2826" s="43"/>
    </row>
    <row r="2827" spans="6:6" x14ac:dyDescent="0.3">
      <c r="F2827" s="43"/>
    </row>
    <row r="2828" spans="6:6" x14ac:dyDescent="0.3">
      <c r="F2828" s="43"/>
    </row>
    <row r="2829" spans="6:6" x14ac:dyDescent="0.3">
      <c r="F2829" s="43"/>
    </row>
    <row r="2830" spans="6:6" x14ac:dyDescent="0.3">
      <c r="F2830" s="43"/>
    </row>
    <row r="2831" spans="6:6" x14ac:dyDescent="0.3">
      <c r="F2831" s="43"/>
    </row>
    <row r="2832" spans="6:6" x14ac:dyDescent="0.3">
      <c r="F2832" s="43"/>
    </row>
    <row r="2833" spans="6:6" x14ac:dyDescent="0.3">
      <c r="F2833" s="43"/>
    </row>
    <row r="2834" spans="6:6" x14ac:dyDescent="0.3">
      <c r="F2834" s="43"/>
    </row>
    <row r="2835" spans="6:6" x14ac:dyDescent="0.3">
      <c r="F2835" s="43"/>
    </row>
    <row r="2836" spans="6:6" x14ac:dyDescent="0.3">
      <c r="F2836" s="43"/>
    </row>
    <row r="2837" spans="6:6" x14ac:dyDescent="0.3">
      <c r="F2837" s="43"/>
    </row>
    <row r="2838" spans="6:6" x14ac:dyDescent="0.3">
      <c r="F2838" s="43"/>
    </row>
    <row r="2839" spans="6:6" x14ac:dyDescent="0.3">
      <c r="F2839" s="43"/>
    </row>
    <row r="2840" spans="6:6" x14ac:dyDescent="0.3">
      <c r="F2840" s="43"/>
    </row>
    <row r="2841" spans="6:6" x14ac:dyDescent="0.3">
      <c r="F2841" s="43"/>
    </row>
    <row r="2842" spans="6:6" x14ac:dyDescent="0.3">
      <c r="F2842" s="43"/>
    </row>
    <row r="2843" spans="6:6" x14ac:dyDescent="0.3">
      <c r="F2843" s="43"/>
    </row>
    <row r="2844" spans="6:6" x14ac:dyDescent="0.3">
      <c r="F2844" s="43"/>
    </row>
    <row r="2845" spans="6:6" x14ac:dyDescent="0.3">
      <c r="F2845" s="43"/>
    </row>
    <row r="2846" spans="6:6" x14ac:dyDescent="0.3">
      <c r="F2846" s="43"/>
    </row>
    <row r="2847" spans="6:6" x14ac:dyDescent="0.3">
      <c r="F2847" s="43"/>
    </row>
    <row r="2848" spans="6:6" x14ac:dyDescent="0.3">
      <c r="F2848" s="43"/>
    </row>
    <row r="2849" spans="6:6" x14ac:dyDescent="0.3">
      <c r="F2849" s="43"/>
    </row>
    <row r="2850" spans="6:6" x14ac:dyDescent="0.3">
      <c r="F2850" s="43"/>
    </row>
    <row r="2851" spans="6:6" x14ac:dyDescent="0.3">
      <c r="F2851" s="43"/>
    </row>
    <row r="2852" spans="6:6" x14ac:dyDescent="0.3">
      <c r="F2852" s="43"/>
    </row>
    <row r="2853" spans="6:6" x14ac:dyDescent="0.3">
      <c r="F2853" s="43"/>
    </row>
    <row r="2854" spans="6:6" x14ac:dyDescent="0.3">
      <c r="F2854" s="43"/>
    </row>
    <row r="2855" spans="6:6" x14ac:dyDescent="0.3">
      <c r="F2855" s="43"/>
    </row>
    <row r="2856" spans="6:6" x14ac:dyDescent="0.3">
      <c r="F2856" s="43"/>
    </row>
    <row r="2857" spans="6:6" x14ac:dyDescent="0.3">
      <c r="F2857" s="43"/>
    </row>
    <row r="2858" spans="6:6" x14ac:dyDescent="0.3">
      <c r="F2858" s="43"/>
    </row>
    <row r="2859" spans="6:6" x14ac:dyDescent="0.3">
      <c r="F2859" s="43"/>
    </row>
    <row r="2860" spans="6:6" x14ac:dyDescent="0.3">
      <c r="F2860" s="43"/>
    </row>
    <row r="2861" spans="6:6" x14ac:dyDescent="0.3">
      <c r="F2861" s="43"/>
    </row>
    <row r="2862" spans="6:6" x14ac:dyDescent="0.3">
      <c r="F2862" s="43"/>
    </row>
    <row r="2863" spans="6:6" x14ac:dyDescent="0.3">
      <c r="F2863" s="43"/>
    </row>
    <row r="2864" spans="6:6" x14ac:dyDescent="0.3">
      <c r="F2864" s="43"/>
    </row>
    <row r="2865" spans="6:6" x14ac:dyDescent="0.3">
      <c r="F2865" s="43"/>
    </row>
    <row r="2866" spans="6:6" x14ac:dyDescent="0.3">
      <c r="F2866" s="43"/>
    </row>
    <row r="2867" spans="6:6" x14ac:dyDescent="0.3">
      <c r="F2867" s="43"/>
    </row>
    <row r="2868" spans="6:6" x14ac:dyDescent="0.3">
      <c r="F2868" s="43"/>
    </row>
    <row r="2869" spans="6:6" x14ac:dyDescent="0.3">
      <c r="F2869" s="43"/>
    </row>
    <row r="2870" spans="6:6" x14ac:dyDescent="0.3">
      <c r="F2870" s="43"/>
    </row>
    <row r="2871" spans="6:6" x14ac:dyDescent="0.3">
      <c r="F2871" s="43"/>
    </row>
    <row r="2872" spans="6:6" x14ac:dyDescent="0.3">
      <c r="F2872" s="43"/>
    </row>
    <row r="2873" spans="6:6" x14ac:dyDescent="0.3">
      <c r="F2873" s="43"/>
    </row>
    <row r="2874" spans="6:6" x14ac:dyDescent="0.3">
      <c r="F2874" s="43"/>
    </row>
    <row r="2875" spans="6:6" x14ac:dyDescent="0.3">
      <c r="F2875" s="43"/>
    </row>
    <row r="2876" spans="6:6" x14ac:dyDescent="0.3">
      <c r="F2876" s="43"/>
    </row>
    <row r="2877" spans="6:6" x14ac:dyDescent="0.3">
      <c r="F2877" s="43"/>
    </row>
    <row r="2878" spans="6:6" x14ac:dyDescent="0.3">
      <c r="F2878" s="43"/>
    </row>
    <row r="2879" spans="6:6" x14ac:dyDescent="0.3">
      <c r="F2879" s="43"/>
    </row>
    <row r="2880" spans="6:6" x14ac:dyDescent="0.3">
      <c r="F2880" s="43"/>
    </row>
    <row r="2881" spans="6:6" x14ac:dyDescent="0.3">
      <c r="F2881" s="43"/>
    </row>
    <row r="2882" spans="6:6" x14ac:dyDescent="0.3">
      <c r="F2882" s="43"/>
    </row>
    <row r="2883" spans="6:6" x14ac:dyDescent="0.3">
      <c r="F2883" s="43"/>
    </row>
    <row r="2884" spans="6:6" x14ac:dyDescent="0.3">
      <c r="F2884" s="43"/>
    </row>
    <row r="2885" spans="6:6" x14ac:dyDescent="0.3">
      <c r="F2885" s="43"/>
    </row>
    <row r="2886" spans="6:6" x14ac:dyDescent="0.3">
      <c r="F2886" s="43"/>
    </row>
    <row r="2887" spans="6:6" x14ac:dyDescent="0.3">
      <c r="F2887" s="43"/>
    </row>
    <row r="2888" spans="6:6" x14ac:dyDescent="0.3">
      <c r="F2888" s="43"/>
    </row>
    <row r="2889" spans="6:6" x14ac:dyDescent="0.3">
      <c r="F2889" s="43"/>
    </row>
    <row r="2890" spans="6:6" x14ac:dyDescent="0.3">
      <c r="F2890" s="43"/>
    </row>
    <row r="2891" spans="6:6" x14ac:dyDescent="0.3">
      <c r="F2891" s="43"/>
    </row>
    <row r="2892" spans="6:6" x14ac:dyDescent="0.3">
      <c r="F2892" s="43"/>
    </row>
    <row r="2893" spans="6:6" x14ac:dyDescent="0.3">
      <c r="F2893" s="43"/>
    </row>
    <row r="2894" spans="6:6" x14ac:dyDescent="0.3">
      <c r="F2894" s="43"/>
    </row>
    <row r="2895" spans="6:6" x14ac:dyDescent="0.3">
      <c r="F2895" s="43"/>
    </row>
    <row r="2896" spans="6:6" x14ac:dyDescent="0.3">
      <c r="F2896" s="43"/>
    </row>
    <row r="2897" spans="6:6" x14ac:dyDescent="0.3">
      <c r="F2897" s="43"/>
    </row>
    <row r="2898" spans="6:6" x14ac:dyDescent="0.3">
      <c r="F2898" s="43"/>
    </row>
    <row r="2899" spans="6:6" x14ac:dyDescent="0.3">
      <c r="F2899" s="43"/>
    </row>
    <row r="2900" spans="6:6" x14ac:dyDescent="0.3">
      <c r="F2900" s="43"/>
    </row>
    <row r="2901" spans="6:6" x14ac:dyDescent="0.3">
      <c r="F2901" s="43"/>
    </row>
    <row r="2902" spans="6:6" x14ac:dyDescent="0.3">
      <c r="F2902" s="43"/>
    </row>
    <row r="2903" spans="6:6" x14ac:dyDescent="0.3">
      <c r="F2903" s="43"/>
    </row>
    <row r="2904" spans="6:6" x14ac:dyDescent="0.3">
      <c r="F2904" s="43"/>
    </row>
    <row r="2905" spans="6:6" x14ac:dyDescent="0.3">
      <c r="F2905" s="43"/>
    </row>
    <row r="2906" spans="6:6" x14ac:dyDescent="0.3">
      <c r="F2906" s="43"/>
    </row>
    <row r="2907" spans="6:6" x14ac:dyDescent="0.3">
      <c r="F2907" s="43"/>
    </row>
    <row r="2908" spans="6:6" x14ac:dyDescent="0.3">
      <c r="F2908" s="43"/>
    </row>
    <row r="2909" spans="6:6" x14ac:dyDescent="0.3">
      <c r="F2909" s="43"/>
    </row>
    <row r="2910" spans="6:6" x14ac:dyDescent="0.3">
      <c r="F2910" s="43"/>
    </row>
    <row r="2911" spans="6:6" x14ac:dyDescent="0.3">
      <c r="F2911" s="43"/>
    </row>
    <row r="2912" spans="6:6" x14ac:dyDescent="0.3">
      <c r="F2912" s="43"/>
    </row>
    <row r="2913" spans="6:6" x14ac:dyDescent="0.3">
      <c r="F2913" s="43"/>
    </row>
    <row r="2914" spans="6:6" x14ac:dyDescent="0.3">
      <c r="F2914" s="43"/>
    </row>
    <row r="2915" spans="6:6" x14ac:dyDescent="0.3">
      <c r="F2915" s="43"/>
    </row>
    <row r="2916" spans="6:6" x14ac:dyDescent="0.3">
      <c r="F2916" s="43"/>
    </row>
    <row r="2917" spans="6:6" x14ac:dyDescent="0.3">
      <c r="F2917" s="43"/>
    </row>
    <row r="2918" spans="6:6" x14ac:dyDescent="0.3">
      <c r="F2918" s="43"/>
    </row>
    <row r="2919" spans="6:6" x14ac:dyDescent="0.3">
      <c r="F2919" s="43"/>
    </row>
    <row r="2920" spans="6:6" x14ac:dyDescent="0.3">
      <c r="F2920" s="43"/>
    </row>
    <row r="2921" spans="6:6" x14ac:dyDescent="0.3">
      <c r="F2921" s="43"/>
    </row>
    <row r="2922" spans="6:6" x14ac:dyDescent="0.3">
      <c r="F2922" s="43"/>
    </row>
    <row r="2923" spans="6:6" x14ac:dyDescent="0.3">
      <c r="F2923" s="43"/>
    </row>
    <row r="2924" spans="6:6" x14ac:dyDescent="0.3">
      <c r="F2924" s="43"/>
    </row>
    <row r="2925" spans="6:6" x14ac:dyDescent="0.3">
      <c r="F2925" s="43"/>
    </row>
    <row r="2926" spans="6:6" x14ac:dyDescent="0.3">
      <c r="F2926" s="43"/>
    </row>
    <row r="2927" spans="6:6" x14ac:dyDescent="0.3">
      <c r="F2927" s="43"/>
    </row>
    <row r="2928" spans="6:6" x14ac:dyDescent="0.3">
      <c r="F2928" s="43"/>
    </row>
    <row r="2929" spans="6:6" x14ac:dyDescent="0.3">
      <c r="F2929" s="43"/>
    </row>
    <row r="2930" spans="6:6" x14ac:dyDescent="0.3">
      <c r="F2930" s="43"/>
    </row>
    <row r="2931" spans="6:6" x14ac:dyDescent="0.3">
      <c r="F2931" s="43"/>
    </row>
    <row r="2932" spans="6:6" x14ac:dyDescent="0.3">
      <c r="F2932" s="43"/>
    </row>
    <row r="2933" spans="6:6" x14ac:dyDescent="0.3">
      <c r="F2933" s="43"/>
    </row>
    <row r="2934" spans="6:6" x14ac:dyDescent="0.3">
      <c r="F2934" s="43"/>
    </row>
    <row r="2935" spans="6:6" x14ac:dyDescent="0.3">
      <c r="F2935" s="43"/>
    </row>
    <row r="2936" spans="6:6" x14ac:dyDescent="0.3">
      <c r="F2936" s="43"/>
    </row>
    <row r="2937" spans="6:6" x14ac:dyDescent="0.3">
      <c r="F2937" s="43"/>
    </row>
    <row r="2938" spans="6:6" x14ac:dyDescent="0.3">
      <c r="F2938" s="43"/>
    </row>
    <row r="2939" spans="6:6" x14ac:dyDescent="0.3">
      <c r="F2939" s="43"/>
    </row>
    <row r="2940" spans="6:6" x14ac:dyDescent="0.3">
      <c r="F2940" s="43"/>
    </row>
    <row r="2941" spans="6:6" x14ac:dyDescent="0.3">
      <c r="F2941" s="43"/>
    </row>
    <row r="2942" spans="6:6" x14ac:dyDescent="0.3">
      <c r="F2942" s="43"/>
    </row>
    <row r="2943" spans="6:6" x14ac:dyDescent="0.3">
      <c r="F2943" s="43"/>
    </row>
    <row r="2944" spans="6:6" x14ac:dyDescent="0.3">
      <c r="F2944" s="43"/>
    </row>
    <row r="2945" spans="6:6" x14ac:dyDescent="0.3">
      <c r="F2945" s="43"/>
    </row>
    <row r="2946" spans="6:6" x14ac:dyDescent="0.3">
      <c r="F2946" s="43"/>
    </row>
    <row r="2947" spans="6:6" x14ac:dyDescent="0.3">
      <c r="F2947" s="43"/>
    </row>
    <row r="2948" spans="6:6" x14ac:dyDescent="0.3">
      <c r="F2948" s="43"/>
    </row>
    <row r="2949" spans="6:6" x14ac:dyDescent="0.3">
      <c r="F2949" s="43"/>
    </row>
    <row r="2950" spans="6:6" x14ac:dyDescent="0.3">
      <c r="F2950" s="43"/>
    </row>
    <row r="2951" spans="6:6" x14ac:dyDescent="0.3">
      <c r="F2951" s="43"/>
    </row>
    <row r="2952" spans="6:6" x14ac:dyDescent="0.3">
      <c r="F2952" s="43"/>
    </row>
    <row r="2953" spans="6:6" x14ac:dyDescent="0.3">
      <c r="F2953" s="43"/>
    </row>
    <row r="2954" spans="6:6" x14ac:dyDescent="0.3">
      <c r="F2954" s="43"/>
    </row>
    <row r="2955" spans="6:6" x14ac:dyDescent="0.3">
      <c r="F2955" s="43"/>
    </row>
    <row r="2956" spans="6:6" x14ac:dyDescent="0.3">
      <c r="F2956" s="43"/>
    </row>
    <row r="2957" spans="6:6" x14ac:dyDescent="0.3">
      <c r="F2957" s="43"/>
    </row>
    <row r="2958" spans="6:6" x14ac:dyDescent="0.3">
      <c r="F2958" s="43"/>
    </row>
    <row r="2959" spans="6:6" x14ac:dyDescent="0.3">
      <c r="F2959" s="43"/>
    </row>
    <row r="2960" spans="6:6" x14ac:dyDescent="0.3">
      <c r="F2960" s="43"/>
    </row>
    <row r="2961" spans="6:6" x14ac:dyDescent="0.3">
      <c r="F2961" s="43"/>
    </row>
    <row r="2962" spans="6:6" x14ac:dyDescent="0.3">
      <c r="F2962" s="43"/>
    </row>
    <row r="2963" spans="6:6" x14ac:dyDescent="0.3">
      <c r="F2963" s="43"/>
    </row>
    <row r="2964" spans="6:6" x14ac:dyDescent="0.3">
      <c r="F2964" s="43"/>
    </row>
    <row r="2965" spans="6:6" x14ac:dyDescent="0.3">
      <c r="F2965" s="43"/>
    </row>
    <row r="2966" spans="6:6" x14ac:dyDescent="0.3">
      <c r="F2966" s="43"/>
    </row>
    <row r="2967" spans="6:6" x14ac:dyDescent="0.3">
      <c r="F2967" s="43"/>
    </row>
    <row r="2968" spans="6:6" x14ac:dyDescent="0.3">
      <c r="F2968" s="43"/>
    </row>
    <row r="2969" spans="6:6" x14ac:dyDescent="0.3">
      <c r="F2969" s="43"/>
    </row>
    <row r="2970" spans="6:6" x14ac:dyDescent="0.3">
      <c r="F2970" s="43"/>
    </row>
    <row r="2971" spans="6:6" x14ac:dyDescent="0.3">
      <c r="F2971" s="43"/>
    </row>
    <row r="2972" spans="6:6" x14ac:dyDescent="0.3">
      <c r="F2972" s="43"/>
    </row>
    <row r="2973" spans="6:6" x14ac:dyDescent="0.3">
      <c r="F2973" s="43"/>
    </row>
    <row r="2974" spans="6:6" x14ac:dyDescent="0.3">
      <c r="F2974" s="43"/>
    </row>
    <row r="2975" spans="6:6" x14ac:dyDescent="0.3">
      <c r="F2975" s="43"/>
    </row>
    <row r="2976" spans="6:6" x14ac:dyDescent="0.3">
      <c r="F2976" s="43"/>
    </row>
    <row r="2977" spans="6:6" x14ac:dyDescent="0.3">
      <c r="F2977" s="43"/>
    </row>
    <row r="2978" spans="6:6" x14ac:dyDescent="0.3">
      <c r="F2978" s="43"/>
    </row>
    <row r="2979" spans="6:6" x14ac:dyDescent="0.3">
      <c r="F2979" s="43"/>
    </row>
    <row r="2980" spans="6:6" x14ac:dyDescent="0.3">
      <c r="F2980" s="43"/>
    </row>
    <row r="2981" spans="6:6" x14ac:dyDescent="0.3">
      <c r="F2981" s="43"/>
    </row>
    <row r="2982" spans="6:6" x14ac:dyDescent="0.3">
      <c r="F2982" s="43"/>
    </row>
    <row r="2983" spans="6:6" x14ac:dyDescent="0.3">
      <c r="F2983" s="43"/>
    </row>
    <row r="2984" spans="6:6" x14ac:dyDescent="0.3">
      <c r="F2984" s="43"/>
    </row>
    <row r="2985" spans="6:6" x14ac:dyDescent="0.3">
      <c r="F2985" s="43"/>
    </row>
    <row r="2986" spans="6:6" x14ac:dyDescent="0.3">
      <c r="F2986" s="43"/>
    </row>
    <row r="2987" spans="6:6" x14ac:dyDescent="0.3">
      <c r="F2987" s="43"/>
    </row>
    <row r="2988" spans="6:6" x14ac:dyDescent="0.3">
      <c r="F2988" s="43"/>
    </row>
    <row r="2989" spans="6:6" x14ac:dyDescent="0.3">
      <c r="F2989" s="43"/>
    </row>
    <row r="2990" spans="6:6" x14ac:dyDescent="0.3">
      <c r="F2990" s="43"/>
    </row>
    <row r="2991" spans="6:6" x14ac:dyDescent="0.3">
      <c r="F2991" s="43"/>
    </row>
    <row r="2992" spans="6:6" x14ac:dyDescent="0.3">
      <c r="F2992" s="43"/>
    </row>
    <row r="2993" spans="6:6" x14ac:dyDescent="0.3">
      <c r="F2993" s="43"/>
    </row>
    <row r="2994" spans="6:6" x14ac:dyDescent="0.3">
      <c r="F2994" s="43"/>
    </row>
    <row r="2995" spans="6:6" x14ac:dyDescent="0.3">
      <c r="F2995" s="43"/>
    </row>
    <row r="2996" spans="6:6" x14ac:dyDescent="0.3">
      <c r="F2996" s="43"/>
    </row>
    <row r="2997" spans="6:6" x14ac:dyDescent="0.3">
      <c r="F2997" s="43"/>
    </row>
    <row r="2998" spans="6:6" x14ac:dyDescent="0.3">
      <c r="F2998" s="43"/>
    </row>
    <row r="2999" spans="6:6" x14ac:dyDescent="0.3">
      <c r="F2999" s="43"/>
    </row>
    <row r="3000" spans="6:6" x14ac:dyDescent="0.3">
      <c r="F3000" s="43"/>
    </row>
    <row r="3001" spans="6:6" x14ac:dyDescent="0.3">
      <c r="F3001" s="43"/>
    </row>
    <row r="3002" spans="6:6" x14ac:dyDescent="0.3">
      <c r="F3002" s="43"/>
    </row>
    <row r="3003" spans="6:6" x14ac:dyDescent="0.3">
      <c r="F3003" s="43"/>
    </row>
    <row r="3004" spans="6:6" x14ac:dyDescent="0.3">
      <c r="F3004" s="43"/>
    </row>
    <row r="3005" spans="6:6" x14ac:dyDescent="0.3">
      <c r="F3005" s="43"/>
    </row>
    <row r="3006" spans="6:6" x14ac:dyDescent="0.3">
      <c r="F3006" s="43"/>
    </row>
    <row r="3007" spans="6:6" x14ac:dyDescent="0.3">
      <c r="F3007" s="43"/>
    </row>
    <row r="3008" spans="6:6" x14ac:dyDescent="0.3">
      <c r="F3008" s="43"/>
    </row>
    <row r="3009" spans="6:6" x14ac:dyDescent="0.3">
      <c r="F3009" s="43"/>
    </row>
    <row r="3010" spans="6:6" x14ac:dyDescent="0.3">
      <c r="F3010" s="43"/>
    </row>
    <row r="3011" spans="6:6" x14ac:dyDescent="0.3">
      <c r="F3011" s="43"/>
    </row>
    <row r="3012" spans="6:6" x14ac:dyDescent="0.3">
      <c r="F3012" s="43"/>
    </row>
    <row r="3013" spans="6:6" x14ac:dyDescent="0.3">
      <c r="F3013" s="43"/>
    </row>
    <row r="3014" spans="6:6" x14ac:dyDescent="0.3">
      <c r="F3014" s="43"/>
    </row>
    <row r="3015" spans="6:6" x14ac:dyDescent="0.3">
      <c r="F3015" s="43"/>
    </row>
    <row r="3016" spans="6:6" x14ac:dyDescent="0.3">
      <c r="F3016" s="43"/>
    </row>
    <row r="3017" spans="6:6" x14ac:dyDescent="0.3">
      <c r="F3017" s="43"/>
    </row>
    <row r="3018" spans="6:6" x14ac:dyDescent="0.3">
      <c r="F3018" s="43"/>
    </row>
    <row r="3019" spans="6:6" x14ac:dyDescent="0.3">
      <c r="F3019" s="43"/>
    </row>
    <row r="3020" spans="6:6" x14ac:dyDescent="0.3">
      <c r="F3020" s="43"/>
    </row>
    <row r="3021" spans="6:6" x14ac:dyDescent="0.3">
      <c r="F3021" s="43"/>
    </row>
    <row r="3022" spans="6:6" x14ac:dyDescent="0.3">
      <c r="F3022" s="43"/>
    </row>
    <row r="3023" spans="6:6" x14ac:dyDescent="0.3">
      <c r="F3023" s="43"/>
    </row>
    <row r="3024" spans="6:6" x14ac:dyDescent="0.3">
      <c r="F3024" s="43"/>
    </row>
    <row r="3025" spans="6:6" x14ac:dyDescent="0.3">
      <c r="F3025" s="43"/>
    </row>
    <row r="3026" spans="6:6" x14ac:dyDescent="0.3">
      <c r="F3026" s="43"/>
    </row>
    <row r="3027" spans="6:6" x14ac:dyDescent="0.3">
      <c r="F3027" s="43"/>
    </row>
    <row r="3028" spans="6:6" x14ac:dyDescent="0.3">
      <c r="F3028" s="43"/>
    </row>
    <row r="3029" spans="6:6" x14ac:dyDescent="0.3">
      <c r="F3029" s="43"/>
    </row>
    <row r="3030" spans="6:6" x14ac:dyDescent="0.3">
      <c r="F3030" s="43"/>
    </row>
    <row r="3031" spans="6:6" x14ac:dyDescent="0.3">
      <c r="F3031" s="43"/>
    </row>
    <row r="3032" spans="6:6" x14ac:dyDescent="0.3">
      <c r="F3032" s="43"/>
    </row>
    <row r="3033" spans="6:6" x14ac:dyDescent="0.3">
      <c r="F3033" s="43"/>
    </row>
    <row r="3034" spans="6:6" x14ac:dyDescent="0.3">
      <c r="F3034" s="43"/>
    </row>
    <row r="3035" spans="6:6" x14ac:dyDescent="0.3">
      <c r="F3035" s="43"/>
    </row>
    <row r="3036" spans="6:6" x14ac:dyDescent="0.3">
      <c r="F3036" s="43"/>
    </row>
    <row r="3037" spans="6:6" x14ac:dyDescent="0.3">
      <c r="F3037" s="43"/>
    </row>
    <row r="3038" spans="6:6" x14ac:dyDescent="0.3">
      <c r="F3038" s="43"/>
    </row>
    <row r="3039" spans="6:6" x14ac:dyDescent="0.3">
      <c r="F3039" s="43"/>
    </row>
    <row r="3040" spans="6:6" x14ac:dyDescent="0.3">
      <c r="F3040" s="43"/>
    </row>
    <row r="3041" spans="6:6" x14ac:dyDescent="0.3">
      <c r="F3041" s="43"/>
    </row>
    <row r="3042" spans="6:6" x14ac:dyDescent="0.3">
      <c r="F3042" s="43"/>
    </row>
    <row r="3043" spans="6:6" x14ac:dyDescent="0.3">
      <c r="F3043" s="43"/>
    </row>
    <row r="3044" spans="6:6" x14ac:dyDescent="0.3">
      <c r="F3044" s="43"/>
    </row>
    <row r="3045" spans="6:6" x14ac:dyDescent="0.3">
      <c r="F3045" s="43"/>
    </row>
    <row r="3046" spans="6:6" x14ac:dyDescent="0.3">
      <c r="F3046" s="43"/>
    </row>
    <row r="3047" spans="6:6" x14ac:dyDescent="0.3">
      <c r="F3047" s="43"/>
    </row>
    <row r="3048" spans="6:6" x14ac:dyDescent="0.3">
      <c r="F3048" s="43"/>
    </row>
    <row r="3049" spans="6:6" x14ac:dyDescent="0.3">
      <c r="F3049" s="43"/>
    </row>
    <row r="3050" spans="6:6" x14ac:dyDescent="0.3">
      <c r="F3050" s="43"/>
    </row>
    <row r="3051" spans="6:6" x14ac:dyDescent="0.3">
      <c r="F3051" s="43"/>
    </row>
    <row r="3052" spans="6:6" x14ac:dyDescent="0.3">
      <c r="F3052" s="43"/>
    </row>
    <row r="3053" spans="6:6" x14ac:dyDescent="0.3">
      <c r="F3053" s="43"/>
    </row>
    <row r="3054" spans="6:6" x14ac:dyDescent="0.3">
      <c r="F3054" s="43"/>
    </row>
    <row r="3055" spans="6:6" x14ac:dyDescent="0.3">
      <c r="F3055" s="43"/>
    </row>
    <row r="3056" spans="6:6" x14ac:dyDescent="0.3">
      <c r="F3056" s="43"/>
    </row>
    <row r="3057" spans="6:6" x14ac:dyDescent="0.3">
      <c r="F3057" s="43"/>
    </row>
    <row r="3058" spans="6:6" x14ac:dyDescent="0.3">
      <c r="F3058" s="43"/>
    </row>
    <row r="3059" spans="6:6" x14ac:dyDescent="0.3">
      <c r="F3059" s="43"/>
    </row>
    <row r="3060" spans="6:6" x14ac:dyDescent="0.3">
      <c r="F3060" s="43"/>
    </row>
    <row r="3061" spans="6:6" x14ac:dyDescent="0.3">
      <c r="F3061" s="43"/>
    </row>
    <row r="3062" spans="6:6" x14ac:dyDescent="0.3">
      <c r="F3062" s="43"/>
    </row>
    <row r="3063" spans="6:6" x14ac:dyDescent="0.3">
      <c r="F3063" s="43"/>
    </row>
    <row r="3064" spans="6:6" x14ac:dyDescent="0.3">
      <c r="F3064" s="43"/>
    </row>
    <row r="3065" spans="6:6" x14ac:dyDescent="0.3">
      <c r="F3065" s="43"/>
    </row>
    <row r="3066" spans="6:6" x14ac:dyDescent="0.3">
      <c r="F3066" s="43"/>
    </row>
    <row r="3067" spans="6:6" x14ac:dyDescent="0.3">
      <c r="F3067" s="43"/>
    </row>
    <row r="3068" spans="6:6" x14ac:dyDescent="0.3">
      <c r="F3068" s="43"/>
    </row>
    <row r="3069" spans="6:6" x14ac:dyDescent="0.3">
      <c r="F3069" s="43"/>
    </row>
    <row r="3070" spans="6:6" x14ac:dyDescent="0.3">
      <c r="F3070" s="43"/>
    </row>
    <row r="3071" spans="6:6" x14ac:dyDescent="0.3">
      <c r="F3071" s="43"/>
    </row>
    <row r="3072" spans="6:6" x14ac:dyDescent="0.3">
      <c r="F3072" s="43"/>
    </row>
    <row r="3073" spans="6:6" x14ac:dyDescent="0.3">
      <c r="F3073" s="43"/>
    </row>
    <row r="3074" spans="6:6" x14ac:dyDescent="0.3">
      <c r="F3074" s="43"/>
    </row>
    <row r="3075" spans="6:6" x14ac:dyDescent="0.3">
      <c r="F3075" s="43"/>
    </row>
    <row r="3076" spans="6:6" x14ac:dyDescent="0.3">
      <c r="F3076" s="43"/>
    </row>
    <row r="3077" spans="6:6" x14ac:dyDescent="0.3">
      <c r="F3077" s="43"/>
    </row>
    <row r="3078" spans="6:6" x14ac:dyDescent="0.3">
      <c r="F3078" s="43"/>
    </row>
    <row r="3079" spans="6:6" x14ac:dyDescent="0.3">
      <c r="F3079" s="43"/>
    </row>
    <row r="3080" spans="6:6" x14ac:dyDescent="0.3">
      <c r="F3080" s="43"/>
    </row>
    <row r="3081" spans="6:6" x14ac:dyDescent="0.3">
      <c r="F3081" s="43"/>
    </row>
    <row r="3082" spans="6:6" x14ac:dyDescent="0.3">
      <c r="F3082" s="43"/>
    </row>
    <row r="3083" spans="6:6" x14ac:dyDescent="0.3">
      <c r="F3083" s="43"/>
    </row>
    <row r="3084" spans="6:6" x14ac:dyDescent="0.3">
      <c r="F3084" s="43"/>
    </row>
    <row r="3085" spans="6:6" x14ac:dyDescent="0.3">
      <c r="F3085" s="43"/>
    </row>
    <row r="3086" spans="6:6" x14ac:dyDescent="0.3">
      <c r="F3086" s="43"/>
    </row>
    <row r="3087" spans="6:6" x14ac:dyDescent="0.3">
      <c r="F3087" s="43"/>
    </row>
    <row r="3088" spans="6:6" x14ac:dyDescent="0.3">
      <c r="F3088" s="43"/>
    </row>
    <row r="3089" spans="6:6" x14ac:dyDescent="0.3">
      <c r="F3089" s="43"/>
    </row>
    <row r="3090" spans="6:6" x14ac:dyDescent="0.3">
      <c r="F3090" s="43"/>
    </row>
    <row r="3091" spans="6:6" x14ac:dyDescent="0.3">
      <c r="F3091" s="43"/>
    </row>
    <row r="3092" spans="6:6" x14ac:dyDescent="0.3">
      <c r="F3092" s="43"/>
    </row>
    <row r="3093" spans="6:6" x14ac:dyDescent="0.3">
      <c r="F3093" s="43"/>
    </row>
    <row r="3094" spans="6:6" x14ac:dyDescent="0.3">
      <c r="F3094" s="43"/>
    </row>
    <row r="3095" spans="6:6" x14ac:dyDescent="0.3">
      <c r="F3095" s="43"/>
    </row>
    <row r="3096" spans="6:6" x14ac:dyDescent="0.3">
      <c r="F3096" s="43"/>
    </row>
    <row r="3097" spans="6:6" x14ac:dyDescent="0.3">
      <c r="F3097" s="43"/>
    </row>
    <row r="3098" spans="6:6" x14ac:dyDescent="0.3">
      <c r="F3098" s="43"/>
    </row>
    <row r="3099" spans="6:6" x14ac:dyDescent="0.3">
      <c r="F3099" s="43"/>
    </row>
    <row r="3100" spans="6:6" x14ac:dyDescent="0.3">
      <c r="F3100" s="43"/>
    </row>
    <row r="3101" spans="6:6" x14ac:dyDescent="0.3">
      <c r="F3101" s="43"/>
    </row>
    <row r="3102" spans="6:6" x14ac:dyDescent="0.3">
      <c r="F3102" s="43"/>
    </row>
    <row r="3103" spans="6:6" x14ac:dyDescent="0.3">
      <c r="F3103" s="43"/>
    </row>
    <row r="3104" spans="6:6" x14ac:dyDescent="0.3">
      <c r="F3104" s="43"/>
    </row>
    <row r="3105" spans="6:6" x14ac:dyDescent="0.3">
      <c r="F3105" s="43"/>
    </row>
    <row r="3106" spans="6:6" x14ac:dyDescent="0.3">
      <c r="F3106" s="43"/>
    </row>
    <row r="3107" spans="6:6" x14ac:dyDescent="0.3">
      <c r="F3107" s="43"/>
    </row>
    <row r="3108" spans="6:6" x14ac:dyDescent="0.3">
      <c r="F3108" s="43"/>
    </row>
    <row r="3109" spans="6:6" x14ac:dyDescent="0.3">
      <c r="F3109" s="43"/>
    </row>
    <row r="3110" spans="6:6" x14ac:dyDescent="0.3">
      <c r="F3110" s="43"/>
    </row>
    <row r="3111" spans="6:6" x14ac:dyDescent="0.3">
      <c r="F3111" s="43"/>
    </row>
    <row r="3112" spans="6:6" x14ac:dyDescent="0.3">
      <c r="F3112" s="43"/>
    </row>
    <row r="3113" spans="6:6" x14ac:dyDescent="0.3">
      <c r="F3113" s="43"/>
    </row>
    <row r="3114" spans="6:6" x14ac:dyDescent="0.3">
      <c r="F3114" s="43"/>
    </row>
    <row r="3115" spans="6:6" x14ac:dyDescent="0.3">
      <c r="F3115" s="43"/>
    </row>
    <row r="3116" spans="6:6" x14ac:dyDescent="0.3">
      <c r="F3116" s="43"/>
    </row>
    <row r="3117" spans="6:6" x14ac:dyDescent="0.3">
      <c r="F3117" s="43"/>
    </row>
    <row r="3118" spans="6:6" x14ac:dyDescent="0.3">
      <c r="F3118" s="43"/>
    </row>
    <row r="3119" spans="6:6" x14ac:dyDescent="0.3">
      <c r="F3119" s="43"/>
    </row>
    <row r="3120" spans="6:6" x14ac:dyDescent="0.3">
      <c r="F3120" s="43"/>
    </row>
    <row r="3121" spans="6:6" x14ac:dyDescent="0.3">
      <c r="F3121" s="43"/>
    </row>
    <row r="3122" spans="6:6" x14ac:dyDescent="0.3">
      <c r="F3122" s="43"/>
    </row>
    <row r="3123" spans="6:6" x14ac:dyDescent="0.3">
      <c r="F3123" s="43"/>
    </row>
    <row r="3124" spans="6:6" x14ac:dyDescent="0.3">
      <c r="F3124" s="43"/>
    </row>
    <row r="3125" spans="6:6" x14ac:dyDescent="0.3">
      <c r="F3125" s="43"/>
    </row>
    <row r="3126" spans="6:6" x14ac:dyDescent="0.3">
      <c r="F3126" s="43"/>
    </row>
    <row r="3127" spans="6:6" x14ac:dyDescent="0.3">
      <c r="F3127" s="43"/>
    </row>
    <row r="3128" spans="6:6" x14ac:dyDescent="0.3">
      <c r="F3128" s="43"/>
    </row>
    <row r="3129" spans="6:6" x14ac:dyDescent="0.3">
      <c r="F3129" s="43"/>
    </row>
    <row r="3130" spans="6:6" x14ac:dyDescent="0.3">
      <c r="F3130" s="43"/>
    </row>
    <row r="3131" spans="6:6" x14ac:dyDescent="0.3">
      <c r="F3131" s="43"/>
    </row>
    <row r="3132" spans="6:6" x14ac:dyDescent="0.3">
      <c r="F3132" s="43"/>
    </row>
    <row r="3133" spans="6:6" x14ac:dyDescent="0.3">
      <c r="F3133" s="43"/>
    </row>
    <row r="3134" spans="6:6" x14ac:dyDescent="0.3">
      <c r="F3134" s="43"/>
    </row>
    <row r="3135" spans="6:6" x14ac:dyDescent="0.3">
      <c r="F3135" s="43"/>
    </row>
    <row r="3136" spans="6:6" x14ac:dyDescent="0.3">
      <c r="F3136" s="43"/>
    </row>
    <row r="3137" spans="6:6" x14ac:dyDescent="0.3">
      <c r="F3137" s="43"/>
    </row>
    <row r="3138" spans="6:6" x14ac:dyDescent="0.3">
      <c r="F3138" s="43"/>
    </row>
    <row r="3139" spans="6:6" x14ac:dyDescent="0.3">
      <c r="F3139" s="43"/>
    </row>
    <row r="3140" spans="6:6" x14ac:dyDescent="0.3">
      <c r="F3140" s="43"/>
    </row>
    <row r="3141" spans="6:6" x14ac:dyDescent="0.3">
      <c r="F3141" s="43"/>
    </row>
    <row r="3142" spans="6:6" x14ac:dyDescent="0.3">
      <c r="F3142" s="43"/>
    </row>
    <row r="3143" spans="6:6" x14ac:dyDescent="0.3">
      <c r="F3143" s="43"/>
    </row>
    <row r="3144" spans="6:6" x14ac:dyDescent="0.3">
      <c r="F3144" s="43"/>
    </row>
    <row r="3145" spans="6:6" x14ac:dyDescent="0.3">
      <c r="F3145" s="43"/>
    </row>
    <row r="3146" spans="6:6" x14ac:dyDescent="0.3">
      <c r="F3146" s="43"/>
    </row>
    <row r="3147" spans="6:6" x14ac:dyDescent="0.3">
      <c r="F3147" s="43"/>
    </row>
    <row r="3148" spans="6:6" x14ac:dyDescent="0.3">
      <c r="F3148" s="43"/>
    </row>
    <row r="3149" spans="6:6" x14ac:dyDescent="0.3">
      <c r="F3149" s="43"/>
    </row>
    <row r="3150" spans="6:6" x14ac:dyDescent="0.3">
      <c r="F3150" s="43"/>
    </row>
    <row r="3151" spans="6:6" x14ac:dyDescent="0.3">
      <c r="F3151" s="43"/>
    </row>
    <row r="3152" spans="6:6" x14ac:dyDescent="0.3">
      <c r="F3152" s="43"/>
    </row>
    <row r="3153" spans="6:6" x14ac:dyDescent="0.3">
      <c r="F3153" s="43"/>
    </row>
    <row r="3154" spans="6:6" x14ac:dyDescent="0.3">
      <c r="F3154" s="43"/>
    </row>
    <row r="3155" spans="6:6" x14ac:dyDescent="0.3">
      <c r="F3155" s="43"/>
    </row>
    <row r="3156" spans="6:6" x14ac:dyDescent="0.3">
      <c r="F3156" s="43"/>
    </row>
    <row r="3157" spans="6:6" x14ac:dyDescent="0.3">
      <c r="F3157" s="43"/>
    </row>
    <row r="3158" spans="6:6" x14ac:dyDescent="0.3">
      <c r="F3158" s="43"/>
    </row>
    <row r="3159" spans="6:6" x14ac:dyDescent="0.3">
      <c r="F3159" s="43"/>
    </row>
    <row r="3160" spans="6:6" x14ac:dyDescent="0.3">
      <c r="F3160" s="43"/>
    </row>
    <row r="3161" spans="6:6" x14ac:dyDescent="0.3">
      <c r="F3161" s="43"/>
    </row>
    <row r="3162" spans="6:6" x14ac:dyDescent="0.3">
      <c r="F3162" s="43"/>
    </row>
    <row r="3163" spans="6:6" x14ac:dyDescent="0.3">
      <c r="F3163" s="43"/>
    </row>
    <row r="3164" spans="6:6" x14ac:dyDescent="0.3">
      <c r="F3164" s="43"/>
    </row>
    <row r="3165" spans="6:6" x14ac:dyDescent="0.3">
      <c r="F3165" s="43"/>
    </row>
    <row r="3166" spans="6:6" x14ac:dyDescent="0.3">
      <c r="F3166" s="43"/>
    </row>
    <row r="3167" spans="6:6" x14ac:dyDescent="0.3">
      <c r="F3167" s="43"/>
    </row>
    <row r="3168" spans="6:6" x14ac:dyDescent="0.3">
      <c r="F3168" s="43"/>
    </row>
    <row r="3169" spans="6:6" x14ac:dyDescent="0.3">
      <c r="F3169" s="43"/>
    </row>
    <row r="3170" spans="6:6" x14ac:dyDescent="0.3">
      <c r="F3170" s="43"/>
    </row>
    <row r="3171" spans="6:6" x14ac:dyDescent="0.3">
      <c r="F3171" s="43"/>
    </row>
    <row r="3172" spans="6:6" x14ac:dyDescent="0.3">
      <c r="F3172" s="43"/>
    </row>
    <row r="3173" spans="6:6" x14ac:dyDescent="0.3">
      <c r="F3173" s="43"/>
    </row>
    <row r="3174" spans="6:6" x14ac:dyDescent="0.3">
      <c r="F3174" s="43"/>
    </row>
    <row r="3175" spans="6:6" x14ac:dyDescent="0.3">
      <c r="F3175" s="43"/>
    </row>
    <row r="3176" spans="6:6" x14ac:dyDescent="0.3">
      <c r="F3176" s="43"/>
    </row>
    <row r="3177" spans="6:6" x14ac:dyDescent="0.3">
      <c r="F3177" s="43"/>
    </row>
    <row r="3178" spans="6:6" x14ac:dyDescent="0.3">
      <c r="F3178" s="43"/>
    </row>
    <row r="3179" spans="6:6" x14ac:dyDescent="0.3">
      <c r="F3179" s="43"/>
    </row>
    <row r="3180" spans="6:6" x14ac:dyDescent="0.3">
      <c r="F3180" s="43"/>
    </row>
    <row r="3181" spans="6:6" x14ac:dyDescent="0.3">
      <c r="F3181" s="43"/>
    </row>
    <row r="3182" spans="6:6" x14ac:dyDescent="0.3">
      <c r="F3182" s="43"/>
    </row>
    <row r="3183" spans="6:6" x14ac:dyDescent="0.3">
      <c r="F3183" s="43"/>
    </row>
    <row r="3184" spans="6:6" x14ac:dyDescent="0.3">
      <c r="F3184" s="43"/>
    </row>
    <row r="3185" spans="6:6" x14ac:dyDescent="0.3">
      <c r="F3185" s="43"/>
    </row>
    <row r="3186" spans="6:6" x14ac:dyDescent="0.3">
      <c r="F3186" s="43"/>
    </row>
    <row r="3187" spans="6:6" x14ac:dyDescent="0.3">
      <c r="F3187" s="43"/>
    </row>
    <row r="3188" spans="6:6" x14ac:dyDescent="0.3">
      <c r="F3188" s="43"/>
    </row>
    <row r="3189" spans="6:6" x14ac:dyDescent="0.3">
      <c r="F3189" s="43"/>
    </row>
    <row r="3190" spans="6:6" x14ac:dyDescent="0.3">
      <c r="F3190" s="43"/>
    </row>
    <row r="3191" spans="6:6" x14ac:dyDescent="0.3">
      <c r="F3191" s="43"/>
    </row>
    <row r="3192" spans="6:6" x14ac:dyDescent="0.3">
      <c r="F3192" s="43"/>
    </row>
    <row r="3193" spans="6:6" x14ac:dyDescent="0.3">
      <c r="F3193" s="43"/>
    </row>
    <row r="3194" spans="6:6" x14ac:dyDescent="0.3">
      <c r="F3194" s="43"/>
    </row>
    <row r="3195" spans="6:6" x14ac:dyDescent="0.3">
      <c r="F3195" s="43"/>
    </row>
    <row r="3196" spans="6:6" x14ac:dyDescent="0.3">
      <c r="F3196" s="43"/>
    </row>
    <row r="3197" spans="6:6" x14ac:dyDescent="0.3">
      <c r="F3197" s="43"/>
    </row>
    <row r="3198" spans="6:6" x14ac:dyDescent="0.3">
      <c r="F3198" s="43"/>
    </row>
    <row r="3199" spans="6:6" x14ac:dyDescent="0.3">
      <c r="F3199" s="43"/>
    </row>
    <row r="3200" spans="6:6" x14ac:dyDescent="0.3">
      <c r="F3200" s="43"/>
    </row>
    <row r="3201" spans="6:6" x14ac:dyDescent="0.3">
      <c r="F3201" s="43"/>
    </row>
    <row r="3202" spans="6:6" x14ac:dyDescent="0.3">
      <c r="F3202" s="43"/>
    </row>
    <row r="3203" spans="6:6" x14ac:dyDescent="0.3">
      <c r="F3203" s="43"/>
    </row>
    <row r="3204" spans="6:6" x14ac:dyDescent="0.3">
      <c r="F3204" s="43"/>
    </row>
    <row r="3205" spans="6:6" x14ac:dyDescent="0.3">
      <c r="F3205" s="43"/>
    </row>
    <row r="3206" spans="6:6" x14ac:dyDescent="0.3">
      <c r="F3206" s="43"/>
    </row>
    <row r="3207" spans="6:6" x14ac:dyDescent="0.3">
      <c r="F3207" s="43"/>
    </row>
    <row r="3208" spans="6:6" x14ac:dyDescent="0.3">
      <c r="F3208" s="43"/>
    </row>
    <row r="3209" spans="6:6" x14ac:dyDescent="0.3">
      <c r="F3209" s="43"/>
    </row>
    <row r="3210" spans="6:6" x14ac:dyDescent="0.3">
      <c r="F3210" s="43"/>
    </row>
    <row r="3211" spans="6:6" x14ac:dyDescent="0.3">
      <c r="F3211" s="43"/>
    </row>
    <row r="3212" spans="6:6" x14ac:dyDescent="0.3">
      <c r="F3212" s="43"/>
    </row>
    <row r="3213" spans="6:6" x14ac:dyDescent="0.3">
      <c r="F3213" s="43"/>
    </row>
    <row r="3214" spans="6:6" x14ac:dyDescent="0.3">
      <c r="F3214" s="43"/>
    </row>
    <row r="3215" spans="6:6" x14ac:dyDescent="0.3">
      <c r="F3215" s="43"/>
    </row>
    <row r="3216" spans="6:6" x14ac:dyDescent="0.3">
      <c r="F3216" s="43"/>
    </row>
    <row r="3217" spans="6:6" x14ac:dyDescent="0.3">
      <c r="F3217" s="43"/>
    </row>
    <row r="3218" spans="6:6" x14ac:dyDescent="0.3">
      <c r="F3218" s="43"/>
    </row>
    <row r="3219" spans="6:6" x14ac:dyDescent="0.3">
      <c r="F3219" s="43"/>
    </row>
    <row r="3220" spans="6:6" x14ac:dyDescent="0.3">
      <c r="F3220" s="43"/>
    </row>
    <row r="3221" spans="6:6" x14ac:dyDescent="0.3">
      <c r="F3221" s="43"/>
    </row>
    <row r="3222" spans="6:6" x14ac:dyDescent="0.3">
      <c r="F3222" s="43"/>
    </row>
    <row r="3223" spans="6:6" x14ac:dyDescent="0.3">
      <c r="F3223" s="43"/>
    </row>
    <row r="3224" spans="6:6" x14ac:dyDescent="0.3">
      <c r="F3224" s="43"/>
    </row>
    <row r="3225" spans="6:6" x14ac:dyDescent="0.3">
      <c r="F3225" s="43"/>
    </row>
    <row r="3226" spans="6:6" x14ac:dyDescent="0.3">
      <c r="F3226" s="43"/>
    </row>
    <row r="3227" spans="6:6" x14ac:dyDescent="0.3">
      <c r="F3227" s="43"/>
    </row>
    <row r="3228" spans="6:6" x14ac:dyDescent="0.3">
      <c r="F3228" s="43"/>
    </row>
    <row r="3229" spans="6:6" x14ac:dyDescent="0.3">
      <c r="F3229" s="43"/>
    </row>
    <row r="3230" spans="6:6" x14ac:dyDescent="0.3">
      <c r="F3230" s="43"/>
    </row>
    <row r="3231" spans="6:6" x14ac:dyDescent="0.3">
      <c r="F3231" s="43"/>
    </row>
    <row r="3232" spans="6:6" x14ac:dyDescent="0.3">
      <c r="F3232" s="43"/>
    </row>
    <row r="3233" spans="6:6" x14ac:dyDescent="0.3">
      <c r="F3233" s="43"/>
    </row>
    <row r="3234" spans="6:6" x14ac:dyDescent="0.3">
      <c r="F3234" s="43"/>
    </row>
    <row r="3235" spans="6:6" x14ac:dyDescent="0.3">
      <c r="F3235" s="43"/>
    </row>
    <row r="3236" spans="6:6" x14ac:dyDescent="0.3">
      <c r="F3236" s="43"/>
    </row>
    <row r="3237" spans="6:6" x14ac:dyDescent="0.3">
      <c r="F3237" s="43"/>
    </row>
    <row r="3238" spans="6:6" x14ac:dyDescent="0.3">
      <c r="F3238" s="43"/>
    </row>
    <row r="3239" spans="6:6" x14ac:dyDescent="0.3">
      <c r="F3239" s="43"/>
    </row>
    <row r="3240" spans="6:6" x14ac:dyDescent="0.3">
      <c r="F3240" s="43"/>
    </row>
    <row r="3241" spans="6:6" x14ac:dyDescent="0.3">
      <c r="F3241" s="43"/>
    </row>
    <row r="3242" spans="6:6" x14ac:dyDescent="0.3">
      <c r="F3242" s="43"/>
    </row>
    <row r="3243" spans="6:6" x14ac:dyDescent="0.3">
      <c r="F3243" s="43"/>
    </row>
    <row r="3244" spans="6:6" x14ac:dyDescent="0.3">
      <c r="F3244" s="43"/>
    </row>
    <row r="3245" spans="6:6" x14ac:dyDescent="0.3">
      <c r="F3245" s="43"/>
    </row>
    <row r="3246" spans="6:6" x14ac:dyDescent="0.3">
      <c r="F3246" s="43"/>
    </row>
    <row r="3247" spans="6:6" x14ac:dyDescent="0.3">
      <c r="F3247" s="43"/>
    </row>
    <row r="3248" spans="6:6" x14ac:dyDescent="0.3">
      <c r="F3248" s="43"/>
    </row>
    <row r="3249" spans="6:6" x14ac:dyDescent="0.3">
      <c r="F3249" s="43"/>
    </row>
    <row r="3250" spans="6:6" x14ac:dyDescent="0.3">
      <c r="F3250" s="43"/>
    </row>
    <row r="3251" spans="6:6" x14ac:dyDescent="0.3">
      <c r="F3251" s="43"/>
    </row>
    <row r="3252" spans="6:6" x14ac:dyDescent="0.3">
      <c r="F3252" s="43"/>
    </row>
    <row r="3253" spans="6:6" x14ac:dyDescent="0.3">
      <c r="F3253" s="43"/>
    </row>
    <row r="3254" spans="6:6" x14ac:dyDescent="0.3">
      <c r="F3254" s="43"/>
    </row>
    <row r="3255" spans="6:6" x14ac:dyDescent="0.3">
      <c r="F3255" s="43"/>
    </row>
    <row r="3256" spans="6:6" x14ac:dyDescent="0.3">
      <c r="F3256" s="43"/>
    </row>
    <row r="3257" spans="6:6" x14ac:dyDescent="0.3">
      <c r="F3257" s="43"/>
    </row>
    <row r="3258" spans="6:6" x14ac:dyDescent="0.3">
      <c r="F3258" s="43"/>
    </row>
    <row r="3259" spans="6:6" x14ac:dyDescent="0.3">
      <c r="F3259" s="43"/>
    </row>
    <row r="3260" spans="6:6" x14ac:dyDescent="0.3">
      <c r="F3260" s="43"/>
    </row>
    <row r="3261" spans="6:6" x14ac:dyDescent="0.3">
      <c r="F3261" s="43"/>
    </row>
    <row r="3262" spans="6:6" x14ac:dyDescent="0.3">
      <c r="F3262" s="43"/>
    </row>
    <row r="3263" spans="6:6" x14ac:dyDescent="0.3">
      <c r="F3263" s="43"/>
    </row>
    <row r="3264" spans="6:6" x14ac:dyDescent="0.3">
      <c r="F3264" s="43"/>
    </row>
    <row r="3265" spans="6:6" x14ac:dyDescent="0.3">
      <c r="F3265" s="43"/>
    </row>
    <row r="3266" spans="6:6" x14ac:dyDescent="0.3">
      <c r="F3266" s="43"/>
    </row>
    <row r="3267" spans="6:6" x14ac:dyDescent="0.3">
      <c r="F3267" s="43"/>
    </row>
    <row r="3268" spans="6:6" x14ac:dyDescent="0.3">
      <c r="F3268" s="43"/>
    </row>
    <row r="3269" spans="6:6" x14ac:dyDescent="0.3">
      <c r="F3269" s="43"/>
    </row>
    <row r="3270" spans="6:6" x14ac:dyDescent="0.3">
      <c r="F3270" s="43"/>
    </row>
    <row r="3271" spans="6:6" x14ac:dyDescent="0.3">
      <c r="F3271" s="43"/>
    </row>
    <row r="3272" spans="6:6" x14ac:dyDescent="0.3">
      <c r="F3272" s="43"/>
    </row>
    <row r="3273" spans="6:6" x14ac:dyDescent="0.3">
      <c r="F3273" s="43"/>
    </row>
    <row r="3274" spans="6:6" x14ac:dyDescent="0.3">
      <c r="F3274" s="43"/>
    </row>
    <row r="3275" spans="6:6" x14ac:dyDescent="0.3">
      <c r="F3275" s="43"/>
    </row>
    <row r="3276" spans="6:6" x14ac:dyDescent="0.3">
      <c r="F3276" s="43"/>
    </row>
    <row r="3277" spans="6:6" x14ac:dyDescent="0.3">
      <c r="F3277" s="43"/>
    </row>
    <row r="3278" spans="6:6" x14ac:dyDescent="0.3">
      <c r="F3278" s="43"/>
    </row>
    <row r="3279" spans="6:6" x14ac:dyDescent="0.3">
      <c r="F3279" s="43"/>
    </row>
    <row r="3280" spans="6:6" x14ac:dyDescent="0.3">
      <c r="F3280" s="43"/>
    </row>
    <row r="3281" spans="6:6" x14ac:dyDescent="0.3">
      <c r="F3281" s="43"/>
    </row>
    <row r="3282" spans="6:6" x14ac:dyDescent="0.3">
      <c r="F3282" s="43"/>
    </row>
    <row r="3283" spans="6:6" x14ac:dyDescent="0.3">
      <c r="F3283" s="43"/>
    </row>
    <row r="3284" spans="6:6" x14ac:dyDescent="0.3">
      <c r="F3284" s="43"/>
    </row>
    <row r="3285" spans="6:6" x14ac:dyDescent="0.3">
      <c r="F3285" s="43"/>
    </row>
    <row r="3286" spans="6:6" x14ac:dyDescent="0.3">
      <c r="F3286" s="43"/>
    </row>
    <row r="3287" spans="6:6" x14ac:dyDescent="0.3">
      <c r="F3287" s="43"/>
    </row>
    <row r="3288" spans="6:6" x14ac:dyDescent="0.3">
      <c r="F3288" s="43"/>
    </row>
    <row r="3289" spans="6:6" x14ac:dyDescent="0.3">
      <c r="F3289" s="43"/>
    </row>
    <row r="3290" spans="6:6" x14ac:dyDescent="0.3">
      <c r="F3290" s="43"/>
    </row>
    <row r="3291" spans="6:6" x14ac:dyDescent="0.3">
      <c r="F3291" s="43"/>
    </row>
    <row r="3292" spans="6:6" x14ac:dyDescent="0.3">
      <c r="F3292" s="43"/>
    </row>
    <row r="3293" spans="6:6" x14ac:dyDescent="0.3">
      <c r="F3293" s="43"/>
    </row>
    <row r="3294" spans="6:6" x14ac:dyDescent="0.3">
      <c r="F3294" s="43"/>
    </row>
    <row r="3295" spans="6:6" x14ac:dyDescent="0.3">
      <c r="F3295" s="43"/>
    </row>
    <row r="3296" spans="6:6" x14ac:dyDescent="0.3">
      <c r="F3296" s="43"/>
    </row>
    <row r="3297" spans="6:6" x14ac:dyDescent="0.3">
      <c r="F3297" s="43"/>
    </row>
    <row r="3298" spans="6:6" x14ac:dyDescent="0.3">
      <c r="F3298" s="43"/>
    </row>
    <row r="3299" spans="6:6" x14ac:dyDescent="0.3">
      <c r="F3299" s="43"/>
    </row>
    <row r="3300" spans="6:6" x14ac:dyDescent="0.3">
      <c r="F3300" s="43"/>
    </row>
    <row r="3301" spans="6:6" x14ac:dyDescent="0.3">
      <c r="F3301" s="43"/>
    </row>
    <row r="3302" spans="6:6" x14ac:dyDescent="0.3">
      <c r="F3302" s="43"/>
    </row>
    <row r="3303" spans="6:6" x14ac:dyDescent="0.3">
      <c r="F3303" s="43"/>
    </row>
    <row r="3304" spans="6:6" x14ac:dyDescent="0.3">
      <c r="F3304" s="43"/>
    </row>
    <row r="3305" spans="6:6" x14ac:dyDescent="0.3">
      <c r="F3305" s="43"/>
    </row>
    <row r="3306" spans="6:6" x14ac:dyDescent="0.3">
      <c r="F3306" s="43"/>
    </row>
    <row r="3307" spans="6:6" x14ac:dyDescent="0.3">
      <c r="F3307" s="43"/>
    </row>
    <row r="3308" spans="6:6" x14ac:dyDescent="0.3">
      <c r="F3308" s="43"/>
    </row>
    <row r="3309" spans="6:6" x14ac:dyDescent="0.3">
      <c r="F3309" s="43"/>
    </row>
    <row r="3310" spans="6:6" x14ac:dyDescent="0.3">
      <c r="F3310" s="43"/>
    </row>
    <row r="3311" spans="6:6" x14ac:dyDescent="0.3">
      <c r="F3311" s="43"/>
    </row>
    <row r="3312" spans="6:6" x14ac:dyDescent="0.3">
      <c r="F3312" s="43"/>
    </row>
    <row r="3313" spans="6:6" x14ac:dyDescent="0.3">
      <c r="F3313" s="43"/>
    </row>
    <row r="3314" spans="6:6" x14ac:dyDescent="0.3">
      <c r="F3314" s="43"/>
    </row>
    <row r="3315" spans="6:6" x14ac:dyDescent="0.3">
      <c r="F3315" s="43"/>
    </row>
    <row r="3316" spans="6:6" x14ac:dyDescent="0.3">
      <c r="F3316" s="43"/>
    </row>
    <row r="3317" spans="6:6" x14ac:dyDescent="0.3">
      <c r="F3317" s="43"/>
    </row>
    <row r="3318" spans="6:6" x14ac:dyDescent="0.3">
      <c r="F3318" s="43"/>
    </row>
    <row r="3319" spans="6:6" x14ac:dyDescent="0.3">
      <c r="F3319" s="43"/>
    </row>
    <row r="3320" spans="6:6" x14ac:dyDescent="0.3">
      <c r="F3320" s="43"/>
    </row>
    <row r="3321" spans="6:6" x14ac:dyDescent="0.3">
      <c r="F3321" s="43"/>
    </row>
    <row r="3322" spans="6:6" x14ac:dyDescent="0.3">
      <c r="F3322" s="43"/>
    </row>
    <row r="3323" spans="6:6" x14ac:dyDescent="0.3">
      <c r="F3323" s="43"/>
    </row>
    <row r="3324" spans="6:6" x14ac:dyDescent="0.3">
      <c r="F3324" s="43"/>
    </row>
    <row r="3325" spans="6:6" x14ac:dyDescent="0.3">
      <c r="F3325" s="43"/>
    </row>
    <row r="3326" spans="6:6" x14ac:dyDescent="0.3">
      <c r="F3326" s="43"/>
    </row>
    <row r="3327" spans="6:6" x14ac:dyDescent="0.3">
      <c r="F3327" s="43"/>
    </row>
    <row r="3328" spans="6:6" x14ac:dyDescent="0.3">
      <c r="F3328" s="43"/>
    </row>
    <row r="3329" spans="6:6" x14ac:dyDescent="0.3">
      <c r="F3329" s="43"/>
    </row>
    <row r="3330" spans="6:6" x14ac:dyDescent="0.3">
      <c r="F3330" s="43"/>
    </row>
    <row r="3331" spans="6:6" x14ac:dyDescent="0.3">
      <c r="F3331" s="43"/>
    </row>
    <row r="3332" spans="6:6" x14ac:dyDescent="0.3">
      <c r="F3332" s="43"/>
    </row>
    <row r="3333" spans="6:6" x14ac:dyDescent="0.3">
      <c r="F3333" s="43"/>
    </row>
    <row r="3334" spans="6:6" x14ac:dyDescent="0.3">
      <c r="F3334" s="43"/>
    </row>
    <row r="3335" spans="6:6" x14ac:dyDescent="0.3">
      <c r="F3335" s="43"/>
    </row>
    <row r="3336" spans="6:6" x14ac:dyDescent="0.3">
      <c r="F3336" s="43"/>
    </row>
    <row r="3337" spans="6:6" x14ac:dyDescent="0.3">
      <c r="F3337" s="43"/>
    </row>
    <row r="3338" spans="6:6" x14ac:dyDescent="0.3">
      <c r="F3338" s="43"/>
    </row>
    <row r="3339" spans="6:6" x14ac:dyDescent="0.3">
      <c r="F3339" s="43"/>
    </row>
    <row r="3340" spans="6:6" x14ac:dyDescent="0.3">
      <c r="F3340" s="43"/>
    </row>
    <row r="3341" spans="6:6" x14ac:dyDescent="0.3">
      <c r="F3341" s="43"/>
    </row>
    <row r="3342" spans="6:6" x14ac:dyDescent="0.3">
      <c r="F3342" s="43"/>
    </row>
    <row r="3343" spans="6:6" x14ac:dyDescent="0.3">
      <c r="F3343" s="43"/>
    </row>
    <row r="3344" spans="6:6" x14ac:dyDescent="0.3">
      <c r="F3344" s="43"/>
    </row>
    <row r="3345" spans="6:6" x14ac:dyDescent="0.3">
      <c r="F3345" s="43"/>
    </row>
    <row r="3346" spans="6:6" x14ac:dyDescent="0.3">
      <c r="F3346" s="43"/>
    </row>
    <row r="3347" spans="6:6" x14ac:dyDescent="0.3">
      <c r="F3347" s="43"/>
    </row>
    <row r="3348" spans="6:6" x14ac:dyDescent="0.3">
      <c r="F3348" s="43"/>
    </row>
    <row r="3349" spans="6:6" x14ac:dyDescent="0.3">
      <c r="F3349" s="43"/>
    </row>
    <row r="3350" spans="6:6" x14ac:dyDescent="0.3">
      <c r="F3350" s="43"/>
    </row>
    <row r="3351" spans="6:6" x14ac:dyDescent="0.3">
      <c r="F3351" s="43"/>
    </row>
    <row r="3352" spans="6:6" x14ac:dyDescent="0.3">
      <c r="F3352" s="43"/>
    </row>
    <row r="3353" spans="6:6" x14ac:dyDescent="0.3">
      <c r="F3353" s="43"/>
    </row>
    <row r="3354" spans="6:6" x14ac:dyDescent="0.3">
      <c r="F3354" s="43"/>
    </row>
    <row r="3355" spans="6:6" x14ac:dyDescent="0.3">
      <c r="F3355" s="43"/>
    </row>
    <row r="3356" spans="6:6" x14ac:dyDescent="0.3">
      <c r="F3356" s="43"/>
    </row>
    <row r="3357" spans="6:6" x14ac:dyDescent="0.3">
      <c r="F3357" s="43"/>
    </row>
    <row r="3358" spans="6:6" x14ac:dyDescent="0.3">
      <c r="F3358" s="43"/>
    </row>
    <row r="3359" spans="6:6" x14ac:dyDescent="0.3">
      <c r="F3359" s="43"/>
    </row>
    <row r="3360" spans="6:6" x14ac:dyDescent="0.3">
      <c r="F3360" s="43"/>
    </row>
    <row r="3361" spans="6:6" x14ac:dyDescent="0.3">
      <c r="F3361" s="43"/>
    </row>
    <row r="3362" spans="6:6" x14ac:dyDescent="0.3">
      <c r="F3362" s="43"/>
    </row>
    <row r="3363" spans="6:6" x14ac:dyDescent="0.3">
      <c r="F3363" s="43"/>
    </row>
    <row r="3364" spans="6:6" x14ac:dyDescent="0.3">
      <c r="F3364" s="43"/>
    </row>
    <row r="3365" spans="6:6" x14ac:dyDescent="0.3">
      <c r="F3365" s="43"/>
    </row>
    <row r="3366" spans="6:6" x14ac:dyDescent="0.3">
      <c r="F3366" s="43"/>
    </row>
    <row r="3367" spans="6:6" x14ac:dyDescent="0.3">
      <c r="F3367" s="43"/>
    </row>
    <row r="3368" spans="6:6" x14ac:dyDescent="0.3">
      <c r="F3368" s="43"/>
    </row>
    <row r="3369" spans="6:6" x14ac:dyDescent="0.3">
      <c r="F3369" s="43"/>
    </row>
    <row r="3370" spans="6:6" x14ac:dyDescent="0.3">
      <c r="F3370" s="43"/>
    </row>
    <row r="3371" spans="6:6" x14ac:dyDescent="0.3">
      <c r="F3371" s="43"/>
    </row>
    <row r="3372" spans="6:6" x14ac:dyDescent="0.3">
      <c r="F3372" s="43"/>
    </row>
    <row r="3373" spans="6:6" x14ac:dyDescent="0.3">
      <c r="F3373" s="43"/>
    </row>
    <row r="3374" spans="6:6" x14ac:dyDescent="0.3">
      <c r="F3374" s="43"/>
    </row>
    <row r="3375" spans="6:6" x14ac:dyDescent="0.3">
      <c r="F3375" s="43"/>
    </row>
    <row r="3376" spans="6:6" x14ac:dyDescent="0.3">
      <c r="F3376" s="43"/>
    </row>
    <row r="3377" spans="6:6" x14ac:dyDescent="0.3">
      <c r="F3377" s="43"/>
    </row>
    <row r="3378" spans="6:6" x14ac:dyDescent="0.3">
      <c r="F3378" s="43"/>
    </row>
  </sheetData>
  <autoFilter ref="A5:F1264"/>
  <mergeCells count="339">
    <mergeCell ref="A2:F2"/>
    <mergeCell ref="A3:F4"/>
    <mergeCell ref="A5:A7"/>
    <mergeCell ref="B5:B7"/>
    <mergeCell ref="C5:C7"/>
    <mergeCell ref="D5:D7"/>
    <mergeCell ref="E5:E7"/>
    <mergeCell ref="F5:F7"/>
    <mergeCell ref="F36:F38"/>
    <mergeCell ref="B20:D20"/>
    <mergeCell ref="A35:F35"/>
    <mergeCell ref="A36:A38"/>
    <mergeCell ref="B36:B38"/>
    <mergeCell ref="C36:C38"/>
    <mergeCell ref="D36:D38"/>
    <mergeCell ref="E36:E38"/>
    <mergeCell ref="B54:D54"/>
    <mergeCell ref="F54:F57"/>
    <mergeCell ref="B59:D59"/>
    <mergeCell ref="F59:F64"/>
    <mergeCell ref="B71:D71"/>
    <mergeCell ref="F71:F75"/>
    <mergeCell ref="B40:D40"/>
    <mergeCell ref="B41:D41"/>
    <mergeCell ref="B42:D42"/>
    <mergeCell ref="F42:F47"/>
    <mergeCell ref="B48:D48"/>
    <mergeCell ref="F48:F53"/>
    <mergeCell ref="F65:F70"/>
    <mergeCell ref="B93:D93"/>
    <mergeCell ref="F93:F116"/>
    <mergeCell ref="B117:D117"/>
    <mergeCell ref="F117:F147"/>
    <mergeCell ref="B148:D148"/>
    <mergeCell ref="F148:F167"/>
    <mergeCell ref="B76:D76"/>
    <mergeCell ref="F76:F84"/>
    <mergeCell ref="B85:D85"/>
    <mergeCell ref="F85:F90"/>
    <mergeCell ref="B91:D91"/>
    <mergeCell ref="B92:D92"/>
    <mergeCell ref="B254:D254"/>
    <mergeCell ref="F255:F258"/>
    <mergeCell ref="B260:D260"/>
    <mergeCell ref="F260:F262"/>
    <mergeCell ref="B263:D263"/>
    <mergeCell ref="F263:F266"/>
    <mergeCell ref="B168:D168"/>
    <mergeCell ref="F168:F188"/>
    <mergeCell ref="B190:D190"/>
    <mergeCell ref="F190:F245"/>
    <mergeCell ref="B208:D208"/>
    <mergeCell ref="B246:D246"/>
    <mergeCell ref="F246:F250"/>
    <mergeCell ref="F267:F268"/>
    <mergeCell ref="A272:F272"/>
    <mergeCell ref="A273:A275"/>
    <mergeCell ref="B273:B275"/>
    <mergeCell ref="C273:C275"/>
    <mergeCell ref="D273:D275"/>
    <mergeCell ref="E273:E275"/>
    <mergeCell ref="F273:F275"/>
    <mergeCell ref="F277:F282"/>
    <mergeCell ref="A284:F284"/>
    <mergeCell ref="A285:F285"/>
    <mergeCell ref="A286:A288"/>
    <mergeCell ref="B286:B288"/>
    <mergeCell ref="C286:C288"/>
    <mergeCell ref="D286:D288"/>
    <mergeCell ref="E286:E288"/>
    <mergeCell ref="F286:F288"/>
    <mergeCell ref="B319:D319"/>
    <mergeCell ref="F319:F329"/>
    <mergeCell ref="B330:D330"/>
    <mergeCell ref="F330:F340"/>
    <mergeCell ref="B341:D341"/>
    <mergeCell ref="F341:F356"/>
    <mergeCell ref="B290:D290"/>
    <mergeCell ref="B293:D293"/>
    <mergeCell ref="F293:F299"/>
    <mergeCell ref="B300:D300"/>
    <mergeCell ref="F300:F307"/>
    <mergeCell ref="B311:D311"/>
    <mergeCell ref="F311:F317"/>
    <mergeCell ref="B388:D388"/>
    <mergeCell ref="F389:F399"/>
    <mergeCell ref="B400:D400"/>
    <mergeCell ref="F400:F408"/>
    <mergeCell ref="B409:D409"/>
    <mergeCell ref="F409:F413"/>
    <mergeCell ref="B358:D358"/>
    <mergeCell ref="F358:F368"/>
    <mergeCell ref="B369:D369"/>
    <mergeCell ref="F370:F377"/>
    <mergeCell ref="B384:D384"/>
    <mergeCell ref="F384:F386"/>
    <mergeCell ref="B460:D460"/>
    <mergeCell ref="F460:F464"/>
    <mergeCell ref="B465:D465"/>
    <mergeCell ref="F465:F472"/>
    <mergeCell ref="B473:D473"/>
    <mergeCell ref="F473:F482"/>
    <mergeCell ref="B414:D414"/>
    <mergeCell ref="F416:F442"/>
    <mergeCell ref="B443:D443"/>
    <mergeCell ref="B444:D444"/>
    <mergeCell ref="F444:F449"/>
    <mergeCell ref="F453:F459"/>
    <mergeCell ref="B530:D530"/>
    <mergeCell ref="B531:D531"/>
    <mergeCell ref="B532:D532"/>
    <mergeCell ref="F532:F539"/>
    <mergeCell ref="B540:D540"/>
    <mergeCell ref="F540:F543"/>
    <mergeCell ref="B483:D483"/>
    <mergeCell ref="F483:F497"/>
    <mergeCell ref="B509:D509"/>
    <mergeCell ref="F509:F519"/>
    <mergeCell ref="B520:D520"/>
    <mergeCell ref="F520:F529"/>
    <mergeCell ref="B567:D567"/>
    <mergeCell ref="F567:F572"/>
    <mergeCell ref="B574:D574"/>
    <mergeCell ref="B575:D575"/>
    <mergeCell ref="B577:D577"/>
    <mergeCell ref="F577:F583"/>
    <mergeCell ref="B546:D546"/>
    <mergeCell ref="F546:F550"/>
    <mergeCell ref="B551:D551"/>
    <mergeCell ref="F551:F560"/>
    <mergeCell ref="B561:D561"/>
    <mergeCell ref="F561:F566"/>
    <mergeCell ref="B618:D618"/>
    <mergeCell ref="F618:F625"/>
    <mergeCell ref="B626:D626"/>
    <mergeCell ref="F626:F630"/>
    <mergeCell ref="B631:D631"/>
    <mergeCell ref="F631:F641"/>
    <mergeCell ref="B584:D584"/>
    <mergeCell ref="F584:F591"/>
    <mergeCell ref="B592:D592"/>
    <mergeCell ref="F592:F603"/>
    <mergeCell ref="B604:D604"/>
    <mergeCell ref="F604:F608"/>
    <mergeCell ref="B678:D678"/>
    <mergeCell ref="F678:F689"/>
    <mergeCell ref="B691:D691"/>
    <mergeCell ref="B699:D699"/>
    <mergeCell ref="F699:F710"/>
    <mergeCell ref="F711:F715"/>
    <mergeCell ref="F642:F644"/>
    <mergeCell ref="B645:D645"/>
    <mergeCell ref="F645:F652"/>
    <mergeCell ref="B653:D653"/>
    <mergeCell ref="F653:F662"/>
    <mergeCell ref="B663:D663"/>
    <mergeCell ref="F663:F672"/>
    <mergeCell ref="B716:D716"/>
    <mergeCell ref="F716:F720"/>
    <mergeCell ref="A723:F723"/>
    <mergeCell ref="A724:A726"/>
    <mergeCell ref="B724:B726"/>
    <mergeCell ref="C724:C726"/>
    <mergeCell ref="D724:D726"/>
    <mergeCell ref="E724:E726"/>
    <mergeCell ref="F724:F726"/>
    <mergeCell ref="A743:D743"/>
    <mergeCell ref="F744:F745"/>
    <mergeCell ref="A747:D747"/>
    <mergeCell ref="F748:F770"/>
    <mergeCell ref="A775:D775"/>
    <mergeCell ref="F776:F780"/>
    <mergeCell ref="A728:D728"/>
    <mergeCell ref="F730:F731"/>
    <mergeCell ref="A732:D732"/>
    <mergeCell ref="F735:F736"/>
    <mergeCell ref="A737:D737"/>
    <mergeCell ref="A740:D740"/>
    <mergeCell ref="F793:F798"/>
    <mergeCell ref="A799:D799"/>
    <mergeCell ref="F800:F801"/>
    <mergeCell ref="A803:D803"/>
    <mergeCell ref="F805:F806"/>
    <mergeCell ref="F808:F809"/>
    <mergeCell ref="A782:D782"/>
    <mergeCell ref="F783:F785"/>
    <mergeCell ref="A786:D786"/>
    <mergeCell ref="F787:F788"/>
    <mergeCell ref="F789:F791"/>
    <mergeCell ref="A792:D792"/>
    <mergeCell ref="A836:D836"/>
    <mergeCell ref="F837:F840"/>
    <mergeCell ref="A841:D841"/>
    <mergeCell ref="A844:D844"/>
    <mergeCell ref="F845:F846"/>
    <mergeCell ref="A848:D848"/>
    <mergeCell ref="F811:F813"/>
    <mergeCell ref="F816:F819"/>
    <mergeCell ref="F822:F824"/>
    <mergeCell ref="A826:D826"/>
    <mergeCell ref="F828:F830"/>
    <mergeCell ref="A831:D831"/>
    <mergeCell ref="A862:D862"/>
    <mergeCell ref="F863:F867"/>
    <mergeCell ref="A872:D872"/>
    <mergeCell ref="A874:D874"/>
    <mergeCell ref="A876:D876"/>
    <mergeCell ref="F878:F879"/>
    <mergeCell ref="A850:D850"/>
    <mergeCell ref="B851:D851"/>
    <mergeCell ref="F852:F854"/>
    <mergeCell ref="F855:F856"/>
    <mergeCell ref="A859:D859"/>
    <mergeCell ref="F860:F861"/>
    <mergeCell ref="F906:F907"/>
    <mergeCell ref="A909:D909"/>
    <mergeCell ref="B910:D910"/>
    <mergeCell ref="F910:F912"/>
    <mergeCell ref="F913:F914"/>
    <mergeCell ref="A915:D915"/>
    <mergeCell ref="A882:D882"/>
    <mergeCell ref="A884:D884"/>
    <mergeCell ref="F887:F891"/>
    <mergeCell ref="A892:D892"/>
    <mergeCell ref="A901:D901"/>
    <mergeCell ref="A905:D905"/>
    <mergeCell ref="A944:D944"/>
    <mergeCell ref="F945:F947"/>
    <mergeCell ref="F960:F962"/>
    <mergeCell ref="F966:F968"/>
    <mergeCell ref="A971:D971"/>
    <mergeCell ref="F974:F975"/>
    <mergeCell ref="F916:F917"/>
    <mergeCell ref="F918:F923"/>
    <mergeCell ref="B920:D920"/>
    <mergeCell ref="A933:D933"/>
    <mergeCell ref="F934:F937"/>
    <mergeCell ref="A942:D942"/>
    <mergeCell ref="F1015:F1016"/>
    <mergeCell ref="F1017:F1024"/>
    <mergeCell ref="F989:F990"/>
    <mergeCell ref="A991:D991"/>
    <mergeCell ref="A994:D994"/>
    <mergeCell ref="F995:F997"/>
    <mergeCell ref="A998:D998"/>
    <mergeCell ref="F999:F1001"/>
    <mergeCell ref="A976:D976"/>
    <mergeCell ref="A978:D978"/>
    <mergeCell ref="F980:F981"/>
    <mergeCell ref="A982:D982"/>
    <mergeCell ref="A986:D986"/>
    <mergeCell ref="F987:F988"/>
    <mergeCell ref="A1025:D1025"/>
    <mergeCell ref="A1028:D1028"/>
    <mergeCell ref="A1030:D1030"/>
    <mergeCell ref="A1033:D1033"/>
    <mergeCell ref="A1036:D1036"/>
    <mergeCell ref="A1038:D1038"/>
    <mergeCell ref="A1002:D1002"/>
    <mergeCell ref="A1005:D1005"/>
    <mergeCell ref="A1012:D1012"/>
    <mergeCell ref="A1014:D1014"/>
    <mergeCell ref="F1054:F1056"/>
    <mergeCell ref="A1058:D1058"/>
    <mergeCell ref="F1060:F1061"/>
    <mergeCell ref="A1062:D1062"/>
    <mergeCell ref="F1064:F1068"/>
    <mergeCell ref="A1069:D1069"/>
    <mergeCell ref="F1039:F1040"/>
    <mergeCell ref="A1042:D1042"/>
    <mergeCell ref="F1043:F1044"/>
    <mergeCell ref="A1045:D1045"/>
    <mergeCell ref="A1051:D1051"/>
    <mergeCell ref="F1052:F1053"/>
    <mergeCell ref="A1087:D1087"/>
    <mergeCell ref="F1088:F1089"/>
    <mergeCell ref="F1090:F1091"/>
    <mergeCell ref="A1092:D1092"/>
    <mergeCell ref="B1093:D1093"/>
    <mergeCell ref="F1095:F1097"/>
    <mergeCell ref="F1071:F1072"/>
    <mergeCell ref="A1073:D1073"/>
    <mergeCell ref="F1074:F1075"/>
    <mergeCell ref="A1076:D1076"/>
    <mergeCell ref="A1082:D1082"/>
    <mergeCell ref="A1085:D1085"/>
    <mergeCell ref="F1119:F1121"/>
    <mergeCell ref="B1123:D1123"/>
    <mergeCell ref="F1123:F1126"/>
    <mergeCell ref="F1128:F1132"/>
    <mergeCell ref="F1134:F1135"/>
    <mergeCell ref="B1138:D1138"/>
    <mergeCell ref="F1138:F1141"/>
    <mergeCell ref="B1101:D1101"/>
    <mergeCell ref="F1102:F1103"/>
    <mergeCell ref="F1106:F1108"/>
    <mergeCell ref="F1110:F1111"/>
    <mergeCell ref="B1116:D1116"/>
    <mergeCell ref="A1118:D1118"/>
    <mergeCell ref="A1153:D1153"/>
    <mergeCell ref="A1156:D1156"/>
    <mergeCell ref="F1157:F1159"/>
    <mergeCell ref="A1160:D1160"/>
    <mergeCell ref="F1161:F1164"/>
    <mergeCell ref="A1166:D1166"/>
    <mergeCell ref="A1142:B1142"/>
    <mergeCell ref="A1144:D1144"/>
    <mergeCell ref="F1145:F1146"/>
    <mergeCell ref="A1147:D1147"/>
    <mergeCell ref="F1148:F1149"/>
    <mergeCell ref="F1151:F1152"/>
    <mergeCell ref="F1188:F1189"/>
    <mergeCell ref="A1192:D1192"/>
    <mergeCell ref="A1194:D1194"/>
    <mergeCell ref="A1196:D1196"/>
    <mergeCell ref="F1197:F1200"/>
    <mergeCell ref="F1202:F1203"/>
    <mergeCell ref="F1167:F1168"/>
    <mergeCell ref="F1176:F1177"/>
    <mergeCell ref="A1178:D1178"/>
    <mergeCell ref="A1181:D1181"/>
    <mergeCell ref="F1182:F1185"/>
    <mergeCell ref="A1186:D1186"/>
    <mergeCell ref="A1231:D1231"/>
    <mergeCell ref="A1238:D1238"/>
    <mergeCell ref="A1240:D1240"/>
    <mergeCell ref="F1241:F1243"/>
    <mergeCell ref="F1244:F1245"/>
    <mergeCell ref="F1246:F1248"/>
    <mergeCell ref="F1211:F1214"/>
    <mergeCell ref="F1217:F1218"/>
    <mergeCell ref="A1220:D1220"/>
    <mergeCell ref="F1221:F1225"/>
    <mergeCell ref="A1227:D1227"/>
    <mergeCell ref="F1229:F1230"/>
    <mergeCell ref="A1252:D1252"/>
    <mergeCell ref="F1253:F1257"/>
    <mergeCell ref="F1258:F1261"/>
    <mergeCell ref="A1263:D126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2" orientation="landscape" r:id="rId1"/>
  <rowBreaks count="1" manualBreakCount="1">
    <brk id="3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Титульный лист</vt:lpstr>
      <vt:lpstr>Оглавление</vt:lpstr>
      <vt:lpstr>1 квартал</vt:lpstr>
      <vt:lpstr>'1 квартал'!Область_печати</vt:lpstr>
      <vt:lpstr>Оглавление!Область_печати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евроеть</dc:creator>
  <cp:lastModifiedBy>Астафьева Марина Николаевна</cp:lastModifiedBy>
  <cp:lastPrinted>2023-04-14T02:08:04Z</cp:lastPrinted>
  <dcterms:created xsi:type="dcterms:W3CDTF">2010-02-24T03:12:31Z</dcterms:created>
  <dcterms:modified xsi:type="dcterms:W3CDTF">2023-04-14T02:09:47Z</dcterms:modified>
</cp:coreProperties>
</file>